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\Desktop\"/>
    </mc:Choice>
  </mc:AlternateContent>
  <bookViews>
    <workbookView xWindow="0" yWindow="0" windowWidth="20490" windowHeight="7755"/>
  </bookViews>
  <sheets>
    <sheet name="HSSC Price List 2017 FINAL" sheetId="1" r:id="rId1"/>
  </sheets>
  <definedNames>
    <definedName name="_xlnm._FilterDatabase" localSheetId="0" hidden="1">'HSSC Price List 2017 FINAL'!#REF!</definedName>
    <definedName name="_xlnm.Print_Area" localSheetId="0">'HSSC Price List 2017 FINAL'!$A:$I</definedName>
    <definedName name="_xlnm.Print_Titles" localSheetId="0">'HSSC Price List 2017 FINAL'!$3:$5</definedName>
  </definedNames>
  <calcPr calcId="15251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6" i="1"/>
  <c r="I28" i="1" l="1"/>
  <c r="M28" i="1" s="1"/>
  <c r="I94" i="1" l="1"/>
  <c r="M94" i="1" s="1"/>
  <c r="I93" i="1"/>
  <c r="M93" i="1" s="1"/>
  <c r="I92" i="1"/>
  <c r="M92" i="1" s="1"/>
  <c r="I91" i="1"/>
  <c r="M91" i="1" s="1"/>
  <c r="I90" i="1"/>
  <c r="M90" i="1" s="1"/>
  <c r="I89" i="1"/>
  <c r="M89" i="1" s="1"/>
  <c r="I88" i="1"/>
  <c r="M88" i="1" s="1"/>
  <c r="I56" i="1"/>
  <c r="M56" i="1" s="1"/>
  <c r="I120" i="1"/>
  <c r="M120" i="1" s="1"/>
  <c r="I109" i="1"/>
  <c r="M109" i="1" s="1"/>
  <c r="I110" i="1"/>
  <c r="M110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M17" i="1" s="1"/>
  <c r="I18" i="1"/>
  <c r="M18" i="1" s="1"/>
  <c r="I19" i="1"/>
  <c r="M19" i="1" s="1"/>
  <c r="I51" i="1"/>
  <c r="M51" i="1" s="1"/>
  <c r="I52" i="1"/>
  <c r="M52" i="1" s="1"/>
  <c r="I53" i="1"/>
  <c r="M53" i="1" s="1"/>
  <c r="I54" i="1"/>
  <c r="M54" i="1" s="1"/>
  <c r="I55" i="1"/>
  <c r="M55" i="1" s="1"/>
  <c r="I57" i="1"/>
  <c r="M57" i="1" s="1"/>
  <c r="I58" i="1"/>
  <c r="M58" i="1" s="1"/>
  <c r="I59" i="1"/>
  <c r="M59" i="1" s="1"/>
  <c r="I60" i="1"/>
  <c r="M60" i="1" s="1"/>
  <c r="I61" i="1"/>
  <c r="M61" i="1" s="1"/>
  <c r="I62" i="1"/>
  <c r="M62" i="1" s="1"/>
  <c r="I63" i="1"/>
  <c r="M63" i="1" s="1"/>
  <c r="I122" i="1"/>
  <c r="M122" i="1" s="1"/>
  <c r="I121" i="1"/>
  <c r="M121" i="1" s="1"/>
  <c r="I119" i="1"/>
  <c r="M119" i="1" s="1"/>
  <c r="I118" i="1"/>
  <c r="M118" i="1" s="1"/>
  <c r="I117" i="1"/>
  <c r="M117" i="1" s="1"/>
  <c r="I116" i="1"/>
  <c r="M116" i="1" s="1"/>
  <c r="I115" i="1"/>
  <c r="M115" i="1" s="1"/>
  <c r="I114" i="1"/>
  <c r="M114" i="1" s="1"/>
  <c r="I113" i="1"/>
  <c r="M113" i="1" s="1"/>
  <c r="I112" i="1"/>
  <c r="M112" i="1" s="1"/>
  <c r="I111" i="1"/>
  <c r="M111" i="1" s="1"/>
  <c r="I108" i="1"/>
  <c r="M108" i="1" s="1"/>
  <c r="I107" i="1"/>
  <c r="M107" i="1" s="1"/>
  <c r="I106" i="1"/>
  <c r="M106" i="1" s="1"/>
  <c r="I105" i="1"/>
  <c r="M105" i="1" s="1"/>
  <c r="I104" i="1"/>
  <c r="M104" i="1" s="1"/>
  <c r="I103" i="1"/>
  <c r="M103" i="1" s="1"/>
  <c r="I102" i="1"/>
  <c r="M102" i="1" s="1"/>
  <c r="I101" i="1"/>
  <c r="M101" i="1" s="1"/>
  <c r="I100" i="1"/>
  <c r="M100" i="1" s="1"/>
  <c r="I99" i="1"/>
  <c r="M99" i="1" s="1"/>
  <c r="I98" i="1"/>
  <c r="M98" i="1" s="1"/>
  <c r="I97" i="1"/>
  <c r="M97" i="1" s="1"/>
  <c r="I96" i="1"/>
  <c r="M96" i="1" s="1"/>
  <c r="I95" i="1"/>
  <c r="M95" i="1" s="1"/>
  <c r="I87" i="1"/>
  <c r="M87" i="1" s="1"/>
  <c r="I86" i="1"/>
  <c r="M86" i="1" s="1"/>
  <c r="I85" i="1"/>
  <c r="M85" i="1" s="1"/>
  <c r="I84" i="1"/>
  <c r="M84" i="1" s="1"/>
  <c r="I83" i="1"/>
  <c r="M83" i="1" s="1"/>
  <c r="I82" i="1"/>
  <c r="M82" i="1" s="1"/>
  <c r="I81" i="1"/>
  <c r="M81" i="1" s="1"/>
  <c r="I80" i="1"/>
  <c r="M80" i="1" s="1"/>
  <c r="I79" i="1"/>
  <c r="M79" i="1" s="1"/>
  <c r="I78" i="1"/>
  <c r="M78" i="1" s="1"/>
  <c r="I77" i="1"/>
  <c r="M77" i="1" s="1"/>
  <c r="I76" i="1"/>
  <c r="M76" i="1" s="1"/>
  <c r="I75" i="1"/>
  <c r="M75" i="1" s="1"/>
  <c r="I74" i="1"/>
  <c r="M74" i="1" s="1"/>
  <c r="I73" i="1"/>
  <c r="M73" i="1" s="1"/>
  <c r="I72" i="1"/>
  <c r="M72" i="1" s="1"/>
  <c r="I71" i="1"/>
  <c r="M71" i="1" s="1"/>
  <c r="I70" i="1"/>
  <c r="M70" i="1" s="1"/>
  <c r="I69" i="1"/>
  <c r="M69" i="1" s="1"/>
  <c r="I68" i="1"/>
  <c r="M68" i="1" s="1"/>
  <c r="I67" i="1"/>
  <c r="M67" i="1" s="1"/>
  <c r="I66" i="1"/>
  <c r="M66" i="1" s="1"/>
  <c r="I65" i="1"/>
  <c r="M65" i="1" s="1"/>
  <c r="I64" i="1"/>
  <c r="M64" i="1" s="1"/>
  <c r="I50" i="1"/>
  <c r="M50" i="1" s="1"/>
  <c r="I49" i="1"/>
  <c r="M49" i="1" s="1"/>
  <c r="I48" i="1"/>
  <c r="M48" i="1" s="1"/>
  <c r="I47" i="1"/>
  <c r="M47" i="1" s="1"/>
  <c r="I46" i="1"/>
  <c r="M46" i="1" s="1"/>
  <c r="I45" i="1"/>
  <c r="M45" i="1" s="1"/>
  <c r="I44" i="1"/>
  <c r="M44" i="1" s="1"/>
  <c r="I43" i="1"/>
  <c r="M43" i="1" s="1"/>
  <c r="I42" i="1"/>
  <c r="M42" i="1" s="1"/>
  <c r="I41" i="1"/>
  <c r="M41" i="1" s="1"/>
  <c r="I40" i="1"/>
  <c r="M40" i="1" s="1"/>
  <c r="I39" i="1"/>
  <c r="M39" i="1" s="1"/>
  <c r="I38" i="1"/>
  <c r="M38" i="1" s="1"/>
  <c r="I37" i="1"/>
  <c r="M37" i="1" s="1"/>
  <c r="I36" i="1"/>
  <c r="M36" i="1" s="1"/>
  <c r="I35" i="1"/>
  <c r="M35" i="1" s="1"/>
  <c r="I34" i="1"/>
  <c r="M34" i="1" s="1"/>
  <c r="I33" i="1"/>
  <c r="M33" i="1" s="1"/>
  <c r="I32" i="1"/>
  <c r="M32" i="1" s="1"/>
  <c r="I31" i="1"/>
  <c r="M31" i="1" s="1"/>
  <c r="I30" i="1"/>
  <c r="M30" i="1" s="1"/>
  <c r="I29" i="1"/>
  <c r="M29" i="1" s="1"/>
  <c r="I27" i="1"/>
  <c r="M27" i="1" s="1"/>
  <c r="I26" i="1"/>
  <c r="M26" i="1" s="1"/>
  <c r="I25" i="1"/>
  <c r="M25" i="1" s="1"/>
  <c r="I24" i="1"/>
  <c r="M24" i="1" s="1"/>
  <c r="I23" i="1"/>
  <c r="M23" i="1" s="1"/>
  <c r="I22" i="1"/>
  <c r="M22" i="1" s="1"/>
  <c r="I21" i="1"/>
  <c r="M21" i="1" s="1"/>
  <c r="I20" i="1"/>
  <c r="M20" i="1" s="1"/>
  <c r="I6" i="1"/>
  <c r="M6" i="1" s="1"/>
</calcChain>
</file>

<file path=xl/sharedStrings.xml><?xml version="1.0" encoding="utf-8"?>
<sst xmlns="http://schemas.openxmlformats.org/spreadsheetml/2006/main" count="144" uniqueCount="142">
  <si>
    <t>HSSC PRICE LIST</t>
  </si>
  <si>
    <t>CATEGORY</t>
  </si>
  <si>
    <t xml:space="preserve">Effective Date &gt;&gt;   </t>
  </si>
  <si>
    <t>BRAND &amp; PACK INFORMATION</t>
  </si>
  <si>
    <t xml:space="preserve">BRAND  </t>
  </si>
  <si>
    <t>A.B.V. %</t>
  </si>
  <si>
    <t>PART / CASE</t>
  </si>
  <si>
    <t>CL / PART</t>
  </si>
  <si>
    <t>DUTY PER CASE</t>
  </si>
  <si>
    <t>WHISK(E)Y</t>
  </si>
  <si>
    <t>BALVENIE CARIBBEAN CASK 3X70CL</t>
  </si>
  <si>
    <t>BALVENIE 21YO PORTWOOD 1X70CL</t>
  </si>
  <si>
    <t>BALVENIE 21YO PORTWOOD 3X70CL</t>
  </si>
  <si>
    <t>GLENFIDDICH 12YO TUBED 8X12X5CL</t>
  </si>
  <si>
    <t>GLENFIDDICH 12YO (UNTUBED) 192X5CL</t>
  </si>
  <si>
    <t>GLENFIDDICH ORIGINAL 6X70CL</t>
  </si>
  <si>
    <t>GLENFIDDICH 3X3X10CL</t>
  </si>
  <si>
    <t>GLENFIDDICH MIX PACK 6X3X10CL</t>
  </si>
  <si>
    <t>GLENFIDDICH MINI MIX 12X3X5CL (12, 14, 15)</t>
  </si>
  <si>
    <t>MONKEY SHOULDER 1X450CL</t>
  </si>
  <si>
    <t>TULLAMORE DEW 6X70CL</t>
  </si>
  <si>
    <t>VODKA</t>
  </si>
  <si>
    <t>AURORA VODKA 6X70CL</t>
  </si>
  <si>
    <t>GREEN MARK 6X100CL</t>
  </si>
  <si>
    <t>ZUBROWKA VODKA 6X70CL</t>
  </si>
  <si>
    <t>GIN</t>
  </si>
  <si>
    <t>HENDRICKS GIN 96X5CL</t>
  </si>
  <si>
    <t>HENDRICKS GIN 6X70CL DS</t>
  </si>
  <si>
    <t>RUM</t>
  </si>
  <si>
    <t>BRANDY</t>
  </si>
  <si>
    <t>THREE BARRELS VSOP 6X50CL 38%</t>
  </si>
  <si>
    <t>THREE BARRELS VSOP 6X70CL 38%</t>
  </si>
  <si>
    <t>THREE BARRELS VSOP 6X1L 38%</t>
  </si>
  <si>
    <t>THREE BARRELS VSOP 6X150CL 38%</t>
  </si>
  <si>
    <t>THREE BARRELS HONEY 6X70CL</t>
  </si>
  <si>
    <t>DISARONNO AMARETTO 6X20X5CL</t>
  </si>
  <si>
    <t>DISARONNO AMARETTO 6X35CL</t>
  </si>
  <si>
    <t>DISARONNO AMARETTO       6X50CL</t>
  </si>
  <si>
    <t>DISARONNO AMARETTO       6X70CL</t>
  </si>
  <si>
    <t>LIQUEURS</t>
  </si>
  <si>
    <t>TIA MARIA 6X70CL</t>
  </si>
  <si>
    <t>TIA MARIA 6X100CL</t>
  </si>
  <si>
    <t>TIA MARIA 6X150CL</t>
  </si>
  <si>
    <t>WARNINKS ADVOCAAT 6X70CL</t>
  </si>
  <si>
    <t>SPECIALS</t>
  </si>
  <si>
    <t>TABOO 6X70CL</t>
  </si>
  <si>
    <t>TABOO 6X150CL</t>
  </si>
  <si>
    <t>COCKTAILS</t>
  </si>
  <si>
    <t>DK WILD STRAWBERRY 6X50CL</t>
  </si>
  <si>
    <t>DK CREME DE BANANES 6X50CL</t>
  </si>
  <si>
    <t>DK CREME DE CACAO WHITE 6X50CL</t>
  </si>
  <si>
    <t>DK TRIPLE SEC 6x50cl</t>
  </si>
  <si>
    <t>DK KIRSCH 6X50CL DS</t>
  </si>
  <si>
    <t>DK GRENADINE 6X70CL</t>
  </si>
  <si>
    <t>DK PASSIONFRUIT 6X50CL</t>
  </si>
  <si>
    <t>CHAMPAGNE</t>
  </si>
  <si>
    <t>PIPER HEIDSIECK RARE 2002 3X75CL GPK</t>
  </si>
  <si>
    <t>PIPER BRUT ROSE SAUV 6X75CL (NEW)</t>
  </si>
  <si>
    <t>PIPER-HEID RARE VINT 98 GPK 1X1.5LTR</t>
  </si>
  <si>
    <t>William Grant &amp; Sons UK Limited Form One 17 Bartley Wood Business Park Bartley Way Hook RG27 9XA Telephone 01256 748100. E&amp;EO.</t>
  </si>
  <si>
    <t>RUSSIAN STANDARD 96X5CL</t>
  </si>
  <si>
    <t>RUSSIAN STANDARD VODKA 2X300CL</t>
  </si>
  <si>
    <t>RUSSIAN STANDARD PLATINUM VODKA 6X70CL</t>
  </si>
  <si>
    <t>RUSSIAN STANDARD GOLD VODKA 6X70CL</t>
  </si>
  <si>
    <t>RUSSIAN STANDARD PLATINUM VODKA 6X175CL</t>
  </si>
  <si>
    <t>RUSSIAN STANDARD PLATINUM VODKA 2X3LTR</t>
  </si>
  <si>
    <t>RUSSIAN STANDARD IMPERIA VODKA 6X70CL</t>
  </si>
  <si>
    <t>BALVENIE 12YO 96X5CL</t>
  </si>
  <si>
    <t>BALVENIE DOUBLEWOOD 12X20CL NEW</t>
  </si>
  <si>
    <t>BALVENIE DOUBLEWOOD 6X70CL NEW</t>
  </si>
  <si>
    <t>BALVENIE SINGLE BARREL 12YO 3X70CL</t>
  </si>
  <si>
    <t>BALVENIE SINGLE BARREL 15YO (Sherry) 3X70cl</t>
  </si>
  <si>
    <t>BALVENIE 17YO DOUBLEWOOD 3X70CL NEW</t>
  </si>
  <si>
    <t>BALVENIE 25 SINGLE BARREL 3X70cl</t>
  </si>
  <si>
    <t>BALVENIE 30YO 1X70CL</t>
  </si>
  <si>
    <t>BALVENIE 30YO 3X70CL</t>
  </si>
  <si>
    <t>Balvenie 40YO 1X70cl</t>
  </si>
  <si>
    <t>Balvenie Mix 12x3x5cl 43.0 RO DIS DY GB</t>
  </si>
  <si>
    <t>Glenfiddich 12 A 12x20cl 40.0 CK TUB TR GB</t>
  </si>
  <si>
    <t>GLENFIDDICH 12 A 6x35cl</t>
  </si>
  <si>
    <t>GLENFIDDICH 12YO A 6X50CL</t>
  </si>
  <si>
    <t>GLENFIDDICH 12 A 6X70CL</t>
  </si>
  <si>
    <t>GLENFIDDICH 15 A 24X20CL</t>
  </si>
  <si>
    <t>GLENFIDDICH 15 A 3X70CL</t>
  </si>
  <si>
    <t>GLENFIDDICH 18YO 96X5CL TUBED NEW</t>
  </si>
  <si>
    <t>GLENFIDDICH 18 3X70cl</t>
  </si>
  <si>
    <t>GLENFIDDICH 21YO 12X20CL</t>
  </si>
  <si>
    <t>GLENFIDDICH 21YO A 3X70CL</t>
  </si>
  <si>
    <t>GLENFIDDICH 26 YO EXCELLENCE 3X70CL</t>
  </si>
  <si>
    <t>GLENFIDDICH 26YO1X70CL</t>
  </si>
  <si>
    <t>GLENFIDDICH IPA 6X70CL</t>
  </si>
  <si>
    <t>GLENFIDDICH 40YO 1X70CL 2015</t>
  </si>
  <si>
    <t>MONKEY SHOULDER 96X5CL</t>
  </si>
  <si>
    <t>MONKEY SHOULDER 6X70CL</t>
  </si>
  <si>
    <t>TULLAMORE DEW 12YO  6x70cl</t>
  </si>
  <si>
    <t>GREEN MARK VODKA 6X35CL 38%</t>
  </si>
  <si>
    <t>GREEN MARK 6X70CL</t>
  </si>
  <si>
    <t>REYKA 6X70cl 40.0 CK DIV RD GB</t>
  </si>
  <si>
    <t>OVD RUM 6X70CL</t>
  </si>
  <si>
    <t>OVD RUM A 6X100CL</t>
  </si>
  <si>
    <t>OVD RUM A 6X150CL</t>
  </si>
  <si>
    <t>SAILOR JERRY 6X70CL NEW</t>
  </si>
  <si>
    <t>SAILOR JERRY 6 X1.5L</t>
  </si>
  <si>
    <t>WOODS OLD NAVY 6X70CL</t>
  </si>
  <si>
    <t>THREE BARRELS VSOP 6X70cl PMP</t>
  </si>
  <si>
    <t>DISARONNO SOURS MIX 6X95CL</t>
  </si>
  <si>
    <t>TIA ESPRESSO MIX 12X100CL</t>
  </si>
  <si>
    <t>DE KUYPER BLACKBERRY 6X50CL</t>
  </si>
  <si>
    <t>DE KUYPER RASPBERRY 6X50CL</t>
  </si>
  <si>
    <t>DK BLUE CURACAO 6X50CL</t>
  </si>
  <si>
    <t>DK CREME DE CACAO BROWN 6X50CL</t>
  </si>
  <si>
    <t>DK CREME DE CASSIS 6X50CL NC</t>
  </si>
  <si>
    <t>DK CREME DE MENTHE 6X50CL NC</t>
  </si>
  <si>
    <t>DE KUYPER SPICY CHILLI 6X70CL</t>
  </si>
  <si>
    <t>DE KUYPER LAPSANG SOUCHONG 6X70CL</t>
  </si>
  <si>
    <t>DE KUYPER LEMONGRASS 6X70CL</t>
  </si>
  <si>
    <t>DE KUYPER LEMONGRASS 6X50CL</t>
  </si>
  <si>
    <t>PIPER-HEIDSIECK BRUT 12X37.5CL (NEW)</t>
  </si>
  <si>
    <t>PIPER-HEIDSIECK BRUT 6X75CL</t>
  </si>
  <si>
    <t>PIPER-HEID BRUT MAGNUM 6X1.5LT (NEW)</t>
  </si>
  <si>
    <t>PIPER HEID BRUT VINT 2006 6X75CL GPK</t>
  </si>
  <si>
    <t>PIPER SUBLIME DEMI SEC GPK (NEW) 6X75CL</t>
  </si>
  <si>
    <t>PIPER HEID BRUT VINT 2008 6X75CL GP</t>
  </si>
  <si>
    <t>DRAMBUIE A 6x70cl 40.0 CK DIV RD GB</t>
  </si>
  <si>
    <t>DRAMBUIE 6x50cl 40.0 ES WRA RD GB</t>
  </si>
  <si>
    <t>DRAMBUIE 6x1L 40.0 ES WRA RD GB</t>
  </si>
  <si>
    <t>DRAMBUIE 10x12x5cl 40.0 RO SLV PT GB</t>
  </si>
  <si>
    <t>DRAMBUIE 15 10x12x5cl 43.0 RO SLV PT GB</t>
  </si>
  <si>
    <t xml:space="preserve">DRAMBUIE 15 6X70CL              </t>
  </si>
  <si>
    <t xml:space="preserve">Drambuie 15 6x50cl                  </t>
  </si>
  <si>
    <t>RUSSIAN STANDARD VODKA 6X70CL 38%</t>
  </si>
  <si>
    <t>RUSSIAN STANDARD VODKA 6X70CL PMP 38%</t>
  </si>
  <si>
    <t>RUSSIAN STANDARD VODKA 6X100CL 38%</t>
  </si>
  <si>
    <t>RUSSIAN STANDARD VODKA 6X150CL 38%</t>
  </si>
  <si>
    <t>Glenfiddich 15 A 192x5cl 40.0 RO DIV TR GX</t>
  </si>
  <si>
    <t>GLENFIDDICH 15 A 12X20CL</t>
  </si>
  <si>
    <t>5th February 2018</t>
  </si>
  <si>
    <t>Updated: 30.11.2017</t>
  </si>
  <si>
    <t>2018 IBD INVOICE PRICE</t>
  </si>
  <si>
    <t>2018 DPD INVOICE PRICE</t>
  </si>
  <si>
    <t>2017 DPD INVOICE PRICE</t>
  </si>
  <si>
    <t>INCREASE DPD INVOICE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</si>
</sst>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28"/>
      <color rgb="FF00008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7375D"/>
        <bgColor indexed="17"/>
      </patternFill>
    </fill>
    <fill>
      <patternFill patternType="solid">
        <fgColor theme="3" tint="-0.249977111117893"/>
        <bgColor indexed="1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7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1" applyFont="1" applyFill="1" applyBorder="1" applyAlignment="1">
      <alignment horizontal="center" vertical="center" textRotation="90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4" fontId="2" fillId="2" borderId="0" xfId="1" applyNumberFormat="1" applyFont="1" applyFill="1" applyBorder="1" applyAlignment="1">
      <alignment horizontal="center" wrapText="1"/>
    </xf>
    <xf numFmtId="0" fontId="2" fillId="4" borderId="5" xfId="1" applyFont="1" applyFill="1" applyBorder="1" applyAlignment="1">
      <alignment horizontal="right" vertical="center"/>
    </xf>
    <xf numFmtId="0" fontId="4" fillId="6" borderId="12" xfId="1" applyFont="1" applyFill="1" applyBorder="1" applyAlignment="1">
      <alignment horizontal="center" wrapText="1"/>
    </xf>
    <xf numFmtId="0" fontId="4" fillId="7" borderId="14" xfId="1" applyFont="1" applyFill="1" applyBorder="1" applyAlignment="1">
      <alignment horizontal="center" wrapText="1"/>
    </xf>
    <xf numFmtId="0" fontId="4" fillId="5" borderId="14" xfId="1" applyFont="1" applyFill="1" applyBorder="1" applyAlignment="1">
      <alignment horizontal="center" wrapText="1"/>
    </xf>
    <xf numFmtId="4" fontId="4" fillId="7" borderId="14" xfId="1" applyNumberFormat="1" applyFont="1" applyFill="1" applyBorder="1" applyAlignment="1">
      <alignment horizontal="center" wrapText="1"/>
    </xf>
    <xf numFmtId="4" fontId="4" fillId="7" borderId="12" xfId="1" applyNumberFormat="1" applyFont="1" applyFill="1" applyBorder="1" applyAlignment="1">
      <alignment horizont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15" xfId="1" applyFont="1" applyFill="1" applyBorder="1" applyAlignment="1"/>
    <xf numFmtId="164" fontId="2" fillId="2" borderId="16" xfId="2" applyNumberFormat="1" applyFont="1" applyFill="1" applyBorder="1"/>
    <xf numFmtId="0" fontId="2" fillId="2" borderId="16" xfId="1" applyFont="1" applyFill="1" applyBorder="1" applyAlignment="1">
      <alignment horizontal="center"/>
    </xf>
    <xf numFmtId="164" fontId="2" fillId="2" borderId="16" xfId="2" applyNumberFormat="1" applyFont="1" applyFill="1" applyBorder="1" applyAlignment="1">
      <alignment horizontal="center"/>
    </xf>
    <xf numFmtId="44" fontId="2" fillId="2" borderId="17" xfId="1" applyNumberFormat="1" applyFont="1" applyFill="1" applyBorder="1"/>
    <xf numFmtId="44" fontId="2" fillId="8" borderId="14" xfId="1" applyNumberFormat="1" applyFont="1" applyFill="1" applyBorder="1"/>
    <xf numFmtId="44" fontId="2" fillId="9" borderId="14" xfId="1" applyNumberFormat="1" applyFont="1" applyFill="1" applyBorder="1" applyAlignment="1">
      <alignment horizontal="center"/>
    </xf>
    <xf numFmtId="0" fontId="2" fillId="2" borderId="8" xfId="1" applyFont="1" applyFill="1" applyBorder="1" applyAlignment="1"/>
    <xf numFmtId="164" fontId="2" fillId="2" borderId="0" xfId="2" applyNumberFormat="1" applyFont="1" applyFill="1" applyBorder="1"/>
    <xf numFmtId="164" fontId="2" fillId="2" borderId="0" xfId="2" applyNumberFormat="1" applyFont="1" applyFill="1" applyBorder="1" applyAlignment="1">
      <alignment horizontal="center"/>
    </xf>
    <xf numFmtId="44" fontId="2" fillId="2" borderId="18" xfId="1" applyNumberFormat="1" applyFont="1" applyFill="1" applyBorder="1"/>
    <xf numFmtId="44" fontId="2" fillId="8" borderId="15" xfId="1" applyNumberFormat="1" applyFont="1" applyFill="1" applyBorder="1"/>
    <xf numFmtId="44" fontId="2" fillId="9" borderId="15" xfId="1" applyNumberFormat="1" applyFont="1" applyFill="1" applyBorder="1" applyAlignment="1">
      <alignment horizontal="center"/>
    </xf>
    <xf numFmtId="164" fontId="2" fillId="2" borderId="18" xfId="2" applyNumberFormat="1" applyFont="1" applyFill="1" applyBorder="1"/>
    <xf numFmtId="44" fontId="2" fillId="8" borderId="8" xfId="1" applyNumberFormat="1" applyFont="1" applyFill="1" applyBorder="1"/>
    <xf numFmtId="0" fontId="2" fillId="2" borderId="13" xfId="1" applyFont="1" applyFill="1" applyBorder="1" applyAlignment="1"/>
    <xf numFmtId="164" fontId="2" fillId="2" borderId="19" xfId="2" applyNumberFormat="1" applyFont="1" applyFill="1" applyBorder="1"/>
    <xf numFmtId="0" fontId="2" fillId="2" borderId="9" xfId="1" applyFont="1" applyFill="1" applyBorder="1" applyAlignment="1">
      <alignment horizontal="center"/>
    </xf>
    <xf numFmtId="164" fontId="2" fillId="2" borderId="9" xfId="2" applyNumberFormat="1" applyFont="1" applyFill="1" applyBorder="1" applyAlignment="1">
      <alignment horizontal="center"/>
    </xf>
    <xf numFmtId="44" fontId="2" fillId="2" borderId="13" xfId="1" applyNumberFormat="1" applyFont="1" applyFill="1" applyBorder="1"/>
    <xf numFmtId="164" fontId="2" fillId="2" borderId="17" xfId="2" applyNumberFormat="1" applyFont="1" applyFill="1" applyBorder="1"/>
    <xf numFmtId="44" fontId="2" fillId="2" borderId="8" xfId="1" applyNumberFormat="1" applyFont="1" applyFill="1" applyBorder="1"/>
    <xf numFmtId="44" fontId="2" fillId="2" borderId="19" xfId="1" applyNumberFormat="1" applyFont="1" applyFill="1" applyBorder="1"/>
    <xf numFmtId="0" fontId="2" fillId="2" borderId="15" xfId="1" applyFont="1" applyFill="1" applyBorder="1" applyAlignment="1">
      <alignment horizontal="left"/>
    </xf>
    <xf numFmtId="0" fontId="2" fillId="2" borderId="8" xfId="1" applyFont="1" applyFill="1" applyBorder="1" applyAlignment="1">
      <alignment horizontal="left"/>
    </xf>
    <xf numFmtId="0" fontId="2" fillId="2" borderId="13" xfId="1" applyFont="1" applyFill="1" applyBorder="1" applyAlignment="1">
      <alignment horizontal="left"/>
    </xf>
    <xf numFmtId="44" fontId="2" fillId="8" borderId="13" xfId="1" applyNumberFormat="1" applyFont="1" applyFill="1" applyBorder="1"/>
    <xf numFmtId="0" fontId="2" fillId="2" borderId="14" xfId="1" applyFont="1" applyFill="1" applyBorder="1" applyAlignment="1">
      <alignment horizontal="left"/>
    </xf>
    <xf numFmtId="164" fontId="2" fillId="2" borderId="10" xfId="2" applyNumberFormat="1" applyFont="1" applyFill="1" applyBorder="1"/>
    <xf numFmtId="0" fontId="2" fillId="2" borderId="11" xfId="1" applyFont="1" applyFill="1" applyBorder="1" applyAlignment="1">
      <alignment horizontal="center"/>
    </xf>
    <xf numFmtId="164" fontId="2" fillId="2" borderId="11" xfId="2" applyNumberFormat="1" applyFont="1" applyFill="1" applyBorder="1" applyAlignment="1">
      <alignment horizontal="center"/>
    </xf>
    <xf numFmtId="44" fontId="2" fillId="2" borderId="10" xfId="1" applyNumberFormat="1" applyFont="1" applyFill="1" applyBorder="1"/>
    <xf numFmtId="44" fontId="2" fillId="2" borderId="15" xfId="1" applyNumberFormat="1" applyFont="1" applyFill="1" applyBorder="1"/>
    <xf numFmtId="44" fontId="2" fillId="9" borderId="13" xfId="1" applyNumberFormat="1" applyFont="1" applyFill="1" applyBorder="1" applyAlignment="1">
      <alignment horizontal="center"/>
    </xf>
    <xf numFmtId="0" fontId="2" fillId="2" borderId="17" xfId="1" applyFont="1" applyFill="1" applyBorder="1"/>
    <xf numFmtId="0" fontId="2" fillId="2" borderId="18" xfId="1" applyFont="1" applyFill="1" applyBorder="1"/>
    <xf numFmtId="0" fontId="2" fillId="2" borderId="8" xfId="1" applyFont="1" applyFill="1" applyBorder="1"/>
    <xf numFmtId="0" fontId="7" fillId="10" borderId="0" xfId="1" applyFont="1" applyFill="1" applyBorder="1"/>
    <xf numFmtId="0" fontId="2" fillId="2" borderId="0" xfId="1" applyFont="1" applyFill="1" applyAlignment="1">
      <alignment horizontal="center" vertical="center" textRotation="90"/>
    </xf>
    <xf numFmtId="0" fontId="2" fillId="2" borderId="0" xfId="1" applyFont="1" applyFill="1" applyAlignment="1">
      <alignment horizontal="center"/>
    </xf>
    <xf numFmtId="4" fontId="2" fillId="2" borderId="0" xfId="1" applyNumberFormat="1" applyFont="1" applyFill="1" applyAlignment="1">
      <alignment horizontal="center" wrapText="1"/>
    </xf>
    <xf numFmtId="0" fontId="2" fillId="2" borderId="13" xfId="1" applyFont="1" applyFill="1" applyBorder="1"/>
    <xf numFmtId="0" fontId="2" fillId="2" borderId="10" xfId="1" applyFont="1" applyFill="1" applyBorder="1"/>
    <xf numFmtId="44" fontId="2" fillId="2" borderId="14" xfId="1" applyNumberFormat="1" applyFont="1" applyFill="1" applyBorder="1"/>
    <xf numFmtId="44" fontId="2" fillId="9" borderId="12" xfId="1" applyNumberFormat="1" applyFont="1" applyFill="1" applyBorder="1" applyAlignment="1">
      <alignment horizontal="center"/>
    </xf>
    <xf numFmtId="0" fontId="2" fillId="2" borderId="17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/>
    </xf>
    <xf numFmtId="0" fontId="2" fillId="0" borderId="18" xfId="1" applyFont="1" applyFill="1" applyBorder="1"/>
    <xf numFmtId="0" fontId="2" fillId="4" borderId="10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 vertical="center" textRotation="90"/>
    </xf>
    <xf numFmtId="0" fontId="2" fillId="2" borderId="8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3" fillId="2" borderId="1" xfId="1" applyFont="1" applyFill="1" applyBorder="1" applyAlignment="1">
      <alignment horizontal="right" vertical="center" shrinkToFit="1"/>
    </xf>
    <xf numFmtId="0" fontId="3" fillId="2" borderId="2" xfId="1" applyFont="1" applyFill="1" applyBorder="1" applyAlignment="1">
      <alignment horizontal="right" vertical="center" shrinkToFit="1"/>
    </xf>
    <xf numFmtId="0" fontId="3" fillId="2" borderId="3" xfId="1" applyFont="1" applyFill="1" applyBorder="1" applyAlignment="1">
      <alignment horizontal="right" vertical="center" shrinkToFit="1"/>
    </xf>
    <xf numFmtId="0" fontId="4" fillId="3" borderId="4" xfId="1" applyFont="1" applyFill="1" applyBorder="1" applyAlignment="1">
      <alignment horizontal="center" vertical="center" textRotation="90"/>
    </xf>
    <xf numFmtId="0" fontId="4" fillId="3" borderId="8" xfId="1" applyFont="1" applyFill="1" applyBorder="1" applyAlignment="1">
      <alignment horizontal="center" vertical="center" textRotation="90"/>
    </xf>
    <xf numFmtId="0" fontId="4" fillId="3" borderId="13" xfId="1" applyFont="1" applyFill="1" applyBorder="1" applyAlignment="1">
      <alignment horizontal="center" vertical="center" textRotation="90"/>
    </xf>
    <xf numFmtId="0" fontId="2" fillId="4" borderId="5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right" vertical="center"/>
    </xf>
    <xf numFmtId="0" fontId="5" fillId="4" borderId="5" xfId="1" applyFont="1" applyFill="1" applyBorder="1" applyAlignment="1">
      <alignment horizontal="right" vertical="center"/>
    </xf>
    <xf numFmtId="0" fontId="5" fillId="4" borderId="6" xfId="1" applyFont="1" applyFill="1" applyBorder="1" applyAlignment="1">
      <alignment horizontal="right" vertical="center"/>
    </xf>
    <xf numFmtId="0" fontId="4" fillId="5" borderId="9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4" fontId="8" fillId="12" borderId="12" xfId="1" applyNumberFormat="1" applyFont="1" applyFill="1" applyBorder="1" applyAlignment="1">
      <alignment horizontal="center" wrapText="1"/>
    </xf>
    <xf numFmtId="44" fontId="2" fillId="11" borderId="14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vertical="center" textRotation="90"/>
    </xf>
    <xf numFmtId="0" fontId="5" fillId="2" borderId="8" xfId="1" applyFont="1" applyFill="1" applyBorder="1" applyAlignment="1">
      <alignment horizontal="center" vertical="center" textRotation="90"/>
    </xf>
    <xf numFmtId="0" fontId="5" fillId="2" borderId="13" xfId="1" applyFont="1" applyFill="1" applyBorder="1" applyAlignment="1">
      <alignment horizontal="center" vertical="center" textRotation="9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56029</xdr:rowOff>
    </xdr:from>
    <xdr:to>
      <xdr:col>6</xdr:col>
      <xdr:colOff>0</xdr:colOff>
      <xdr:row>1</xdr:row>
      <xdr:rowOff>1021556</xdr:rowOff>
    </xdr:to>
    <xdr:pic>
      <xdr:nvPicPr>
        <xdr:cNvPr id="2" name="Picture 1" descr="Macintosh HD:Users:abi:Desktop:Screen Shot 2014-07-08 at 15.50.3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370"/>
        <a:stretch>
          <a:fillRect/>
        </a:stretch>
      </xdr:blipFill>
      <xdr:spPr bwMode="auto">
        <a:xfrm>
          <a:off x="326231" y="256054"/>
          <a:ext cx="4664869" cy="96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68"/>
  <sheetViews>
    <sheetView showGridLines="0" tabSelected="1" topLeftCell="C1" zoomScaleNormal="100" workbookViewId="0">
      <pane ySplit="5" topLeftCell="A6" activePane="bottomLeft" state="frozen"/>
      <selection pane="bottomLeft" activeCell="C52" sqref="C52"/>
    </sheetView>
  </sheetViews>
  <sheetFormatPr defaultColWidth="11.42578125" defaultRowHeight="15.95" customHeight="1" x14ac:dyDescent="0.2"/>
  <cols>
    <col min="1" max="1" width="4.7109375" style="12" customWidth="1"/>
    <col min="2" max="2" width="4.7109375" style="51" customWidth="1"/>
    <col min="3" max="3" width="43.85546875" style="12" bestFit="1" customWidth="1"/>
    <col min="4" max="4" width="6.7109375" style="12" customWidth="1"/>
    <col min="5" max="5" width="6.42578125" style="52" bestFit="1" customWidth="1"/>
    <col min="6" max="6" width="7.42578125" style="52" customWidth="1"/>
    <col min="7" max="7" width="12.5703125" style="52" bestFit="1" customWidth="1"/>
    <col min="8" max="9" width="12" style="53" customWidth="1"/>
    <col min="10" max="11" width="12.140625" style="12" customWidth="1"/>
    <col min="12" max="16384" width="11.42578125" style="12"/>
  </cols>
  <sheetData>
    <row r="1" spans="2:13" s="2" customFormat="1" ht="15.95" customHeight="1" x14ac:dyDescent="0.2">
      <c r="B1" s="1"/>
      <c r="E1" s="3"/>
      <c r="F1" s="3"/>
      <c r="G1" s="3"/>
      <c r="H1" s="4"/>
      <c r="I1" s="4"/>
    </row>
    <row r="2" spans="2:13" s="2" customFormat="1" ht="85.5" customHeight="1" thickBot="1" x14ac:dyDescent="0.25">
      <c r="B2" s="67" t="s">
        <v>0</v>
      </c>
      <c r="C2" s="68"/>
      <c r="D2" s="68"/>
      <c r="E2" s="68"/>
      <c r="F2" s="68"/>
      <c r="G2" s="68"/>
      <c r="H2" s="68"/>
      <c r="I2" s="69"/>
    </row>
    <row r="3" spans="2:13" s="2" customFormat="1" ht="15.95" customHeight="1" x14ac:dyDescent="0.2">
      <c r="B3" s="70" t="s">
        <v>1</v>
      </c>
      <c r="C3" s="5" t="s">
        <v>2</v>
      </c>
      <c r="D3" s="73" t="s">
        <v>136</v>
      </c>
      <c r="E3" s="73"/>
      <c r="F3" s="73"/>
      <c r="G3" s="74" t="s">
        <v>137</v>
      </c>
      <c r="H3" s="75"/>
      <c r="I3" s="76"/>
    </row>
    <row r="4" spans="2:13" s="2" customFormat="1" ht="15.95" customHeight="1" x14ac:dyDescent="0.2">
      <c r="B4" s="71"/>
      <c r="C4" s="77" t="s">
        <v>3</v>
      </c>
      <c r="D4" s="77"/>
      <c r="E4" s="77"/>
      <c r="F4" s="77"/>
      <c r="G4" s="78"/>
      <c r="H4" s="79"/>
      <c r="I4" s="80"/>
    </row>
    <row r="5" spans="2:13" ht="32.1" customHeight="1" x14ac:dyDescent="0.2">
      <c r="B5" s="72"/>
      <c r="C5" s="6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138</v>
      </c>
      <c r="I5" s="10" t="s">
        <v>139</v>
      </c>
      <c r="J5" s="10" t="s">
        <v>140</v>
      </c>
      <c r="K5" s="10" t="s">
        <v>140</v>
      </c>
      <c r="L5" s="81" t="s">
        <v>141</v>
      </c>
      <c r="M5" s="81" t="s">
        <v>141</v>
      </c>
    </row>
    <row r="6" spans="2:13" ht="15.95" customHeight="1" x14ac:dyDescent="0.2">
      <c r="B6" s="64" t="s">
        <v>9</v>
      </c>
      <c r="C6" s="13" t="s">
        <v>67</v>
      </c>
      <c r="D6" s="14">
        <v>40</v>
      </c>
      <c r="E6" s="15">
        <v>96</v>
      </c>
      <c r="F6" s="16">
        <v>5</v>
      </c>
      <c r="G6" s="17">
        <v>55.18</v>
      </c>
      <c r="H6" s="18">
        <v>207.75360000000001</v>
      </c>
      <c r="I6" s="19">
        <f t="shared" ref="I6:I40" si="0">G6+H6</f>
        <v>262.93360000000001</v>
      </c>
      <c r="J6" s="19">
        <v>203.68</v>
      </c>
      <c r="K6" s="19">
        <v>258.86</v>
      </c>
      <c r="L6" s="82">
        <f>H6-J6</f>
        <v>4.073599999999999</v>
      </c>
      <c r="M6" s="82">
        <f>I6-K6</f>
        <v>4.073599999999999</v>
      </c>
    </row>
    <row r="7" spans="2:13" ht="15.95" customHeight="1" x14ac:dyDescent="0.2">
      <c r="B7" s="65"/>
      <c r="C7" s="20" t="s">
        <v>68</v>
      </c>
      <c r="D7" s="21">
        <v>40</v>
      </c>
      <c r="E7" s="3">
        <v>12</v>
      </c>
      <c r="F7" s="22">
        <v>20</v>
      </c>
      <c r="G7" s="23">
        <v>27.59</v>
      </c>
      <c r="H7" s="18">
        <v>90.025200000000012</v>
      </c>
      <c r="I7" s="19">
        <f t="shared" si="0"/>
        <v>117.61520000000002</v>
      </c>
      <c r="J7" s="19">
        <v>88.26</v>
      </c>
      <c r="K7" s="19">
        <v>115.86</v>
      </c>
      <c r="L7" s="82">
        <f t="shared" ref="L7:L70" si="1">H7-J7</f>
        <v>1.7652000000000072</v>
      </c>
      <c r="M7" s="82">
        <f t="shared" ref="M7:M70" si="2">I7-K7</f>
        <v>1.7552000000000163</v>
      </c>
    </row>
    <row r="8" spans="2:13" ht="15.95" customHeight="1" x14ac:dyDescent="0.2">
      <c r="B8" s="65"/>
      <c r="C8" s="20" t="s">
        <v>69</v>
      </c>
      <c r="D8" s="21">
        <v>40</v>
      </c>
      <c r="E8" s="3">
        <v>6</v>
      </c>
      <c r="F8" s="22">
        <v>70</v>
      </c>
      <c r="G8" s="23">
        <v>48.28</v>
      </c>
      <c r="H8" s="18">
        <v>114.7398</v>
      </c>
      <c r="I8" s="19">
        <f t="shared" si="0"/>
        <v>163.0198</v>
      </c>
      <c r="J8" s="19">
        <v>112.49</v>
      </c>
      <c r="K8" s="19">
        <v>160.77000000000001</v>
      </c>
      <c r="L8" s="82">
        <f t="shared" si="1"/>
        <v>2.2498000000000076</v>
      </c>
      <c r="M8" s="82">
        <f t="shared" si="2"/>
        <v>2.2497999999999934</v>
      </c>
    </row>
    <row r="9" spans="2:13" ht="15.95" customHeight="1" x14ac:dyDescent="0.2">
      <c r="B9" s="65"/>
      <c r="C9" s="20" t="s">
        <v>70</v>
      </c>
      <c r="D9" s="21">
        <v>47.8</v>
      </c>
      <c r="E9" s="3">
        <v>3</v>
      </c>
      <c r="F9" s="22">
        <v>70</v>
      </c>
      <c r="G9" s="23">
        <v>28.85</v>
      </c>
      <c r="H9" s="18">
        <v>69.400800000000004</v>
      </c>
      <c r="I9" s="19">
        <f t="shared" si="0"/>
        <v>98.250799999999998</v>
      </c>
      <c r="J9" s="19">
        <v>68.040000000000006</v>
      </c>
      <c r="K9" s="19">
        <v>96.89</v>
      </c>
      <c r="L9" s="82">
        <f t="shared" si="1"/>
        <v>1.3607999999999976</v>
      </c>
      <c r="M9" s="82">
        <f t="shared" si="2"/>
        <v>1.3607999999999976</v>
      </c>
    </row>
    <row r="10" spans="2:13" ht="15.95" customHeight="1" x14ac:dyDescent="0.2">
      <c r="B10" s="65"/>
      <c r="C10" s="20" t="s">
        <v>10</v>
      </c>
      <c r="D10" s="21">
        <v>43</v>
      </c>
      <c r="E10" s="3">
        <v>3</v>
      </c>
      <c r="F10" s="22">
        <v>70</v>
      </c>
      <c r="G10" s="23">
        <v>25.95</v>
      </c>
      <c r="H10" s="18">
        <v>74.929199999999994</v>
      </c>
      <c r="I10" s="19">
        <f t="shared" si="0"/>
        <v>100.8792</v>
      </c>
      <c r="J10" s="19">
        <v>73.459999999999994</v>
      </c>
      <c r="K10" s="19">
        <v>99.41</v>
      </c>
      <c r="L10" s="82">
        <f t="shared" si="1"/>
        <v>1.4692000000000007</v>
      </c>
      <c r="M10" s="82">
        <f t="shared" si="2"/>
        <v>1.4692000000000007</v>
      </c>
    </row>
    <row r="11" spans="2:13" ht="15.95" customHeight="1" x14ac:dyDescent="0.2">
      <c r="B11" s="65"/>
      <c r="C11" s="20" t="s">
        <v>71</v>
      </c>
      <c r="D11" s="21">
        <v>47.8</v>
      </c>
      <c r="E11" s="3">
        <v>3</v>
      </c>
      <c r="F11" s="22">
        <v>70</v>
      </c>
      <c r="G11" s="23">
        <v>28.85</v>
      </c>
      <c r="H11" s="18">
        <v>137.32259999999999</v>
      </c>
      <c r="I11" s="19">
        <f t="shared" si="0"/>
        <v>166.17259999999999</v>
      </c>
      <c r="J11" s="19">
        <v>134.63</v>
      </c>
      <c r="K11" s="19">
        <v>163.47999999999999</v>
      </c>
      <c r="L11" s="82">
        <f t="shared" si="1"/>
        <v>2.6925999999999988</v>
      </c>
      <c r="M11" s="82">
        <f t="shared" si="2"/>
        <v>2.6925999999999988</v>
      </c>
    </row>
    <row r="12" spans="2:13" ht="15.95" customHeight="1" x14ac:dyDescent="0.2">
      <c r="B12" s="65"/>
      <c r="C12" s="20" t="s">
        <v>72</v>
      </c>
      <c r="D12" s="21">
        <v>43</v>
      </c>
      <c r="E12" s="3">
        <v>3</v>
      </c>
      <c r="F12" s="22">
        <v>70</v>
      </c>
      <c r="G12" s="23">
        <v>25.95</v>
      </c>
      <c r="H12" s="18">
        <v>154.12199999999999</v>
      </c>
      <c r="I12" s="19">
        <f t="shared" si="0"/>
        <v>180.07199999999997</v>
      </c>
      <c r="J12" s="19">
        <v>151.1</v>
      </c>
      <c r="K12" s="19">
        <v>177.05</v>
      </c>
      <c r="L12" s="82">
        <f t="shared" si="1"/>
        <v>3.0219999999999914</v>
      </c>
      <c r="M12" s="82">
        <f t="shared" si="2"/>
        <v>3.0219999999999629</v>
      </c>
    </row>
    <row r="13" spans="2:13" ht="15.95" customHeight="1" x14ac:dyDescent="0.2">
      <c r="B13" s="65"/>
      <c r="C13" s="20" t="s">
        <v>12</v>
      </c>
      <c r="D13" s="21">
        <v>40</v>
      </c>
      <c r="E13" s="3">
        <v>3</v>
      </c>
      <c r="F13" s="22">
        <v>70</v>
      </c>
      <c r="G13" s="23">
        <v>24.14</v>
      </c>
      <c r="H13" s="24">
        <v>242.53560000000002</v>
      </c>
      <c r="I13" s="19">
        <f t="shared" si="0"/>
        <v>266.67560000000003</v>
      </c>
      <c r="J13" s="19">
        <v>237.78</v>
      </c>
      <c r="K13" s="19">
        <v>261.92</v>
      </c>
      <c r="L13" s="82">
        <f t="shared" si="1"/>
        <v>4.7556000000000154</v>
      </c>
      <c r="M13" s="82">
        <f t="shared" si="2"/>
        <v>4.7556000000000154</v>
      </c>
    </row>
    <row r="14" spans="2:13" ht="15.95" customHeight="1" x14ac:dyDescent="0.2">
      <c r="B14" s="65"/>
      <c r="C14" s="20" t="s">
        <v>11</v>
      </c>
      <c r="D14" s="21">
        <v>40</v>
      </c>
      <c r="E14" s="3">
        <v>1</v>
      </c>
      <c r="F14" s="22">
        <v>70</v>
      </c>
      <c r="G14" s="23">
        <v>8.0500000000000007</v>
      </c>
      <c r="H14" s="24">
        <v>83.925600000000003</v>
      </c>
      <c r="I14" s="19">
        <f t="shared" si="0"/>
        <v>91.9756</v>
      </c>
      <c r="J14" s="19">
        <v>82.28</v>
      </c>
      <c r="K14" s="19">
        <v>90.33</v>
      </c>
      <c r="L14" s="82">
        <f t="shared" si="1"/>
        <v>1.6456000000000017</v>
      </c>
      <c r="M14" s="82">
        <f t="shared" si="2"/>
        <v>1.6456000000000017</v>
      </c>
    </row>
    <row r="15" spans="2:13" ht="15.95" customHeight="1" x14ac:dyDescent="0.2">
      <c r="B15" s="65"/>
      <c r="C15" s="20" t="s">
        <v>73</v>
      </c>
      <c r="D15" s="21">
        <v>47.8</v>
      </c>
      <c r="E15" s="3">
        <v>3</v>
      </c>
      <c r="F15" s="22">
        <v>70</v>
      </c>
      <c r="G15" s="23">
        <v>28.85</v>
      </c>
      <c r="H15" s="24">
        <v>802.28099999999995</v>
      </c>
      <c r="I15" s="19">
        <f t="shared" si="0"/>
        <v>831.13099999999997</v>
      </c>
      <c r="J15" s="19">
        <v>786.55</v>
      </c>
      <c r="K15" s="19">
        <v>815.4</v>
      </c>
      <c r="L15" s="82">
        <f t="shared" si="1"/>
        <v>15.730999999999995</v>
      </c>
      <c r="M15" s="82">
        <f t="shared" si="2"/>
        <v>15.730999999999995</v>
      </c>
    </row>
    <row r="16" spans="2:13" ht="15.95" customHeight="1" x14ac:dyDescent="0.2">
      <c r="B16" s="65"/>
      <c r="C16" s="20" t="s">
        <v>74</v>
      </c>
      <c r="D16" s="21">
        <v>47.3</v>
      </c>
      <c r="E16" s="3">
        <v>1</v>
      </c>
      <c r="F16" s="22">
        <v>70</v>
      </c>
      <c r="G16" s="23">
        <v>9.52</v>
      </c>
      <c r="H16" s="18">
        <v>461.1825</v>
      </c>
      <c r="I16" s="19">
        <f t="shared" si="0"/>
        <v>470.70249999999999</v>
      </c>
      <c r="J16" s="19">
        <v>447.75</v>
      </c>
      <c r="K16" s="19">
        <v>457.27</v>
      </c>
      <c r="L16" s="82">
        <f t="shared" si="1"/>
        <v>13.432500000000005</v>
      </c>
      <c r="M16" s="82">
        <f t="shared" si="2"/>
        <v>13.432500000000005</v>
      </c>
    </row>
    <row r="17" spans="2:13" ht="15.95" customHeight="1" x14ac:dyDescent="0.2">
      <c r="B17" s="65"/>
      <c r="C17" s="20" t="s">
        <v>75</v>
      </c>
      <c r="D17" s="21">
        <v>47.3</v>
      </c>
      <c r="E17" s="3">
        <v>3</v>
      </c>
      <c r="F17" s="22">
        <v>70</v>
      </c>
      <c r="G17" s="23">
        <v>28.55</v>
      </c>
      <c r="H17" s="18">
        <v>1371.0742000000002</v>
      </c>
      <c r="I17" s="19">
        <f t="shared" si="0"/>
        <v>1399.6242000000002</v>
      </c>
      <c r="J17" s="19">
        <v>1331.14</v>
      </c>
      <c r="K17" s="19">
        <v>1359.69</v>
      </c>
      <c r="L17" s="82">
        <f t="shared" si="1"/>
        <v>39.934200000000146</v>
      </c>
      <c r="M17" s="82">
        <f t="shared" si="2"/>
        <v>39.934200000000146</v>
      </c>
    </row>
    <row r="18" spans="2:13" ht="15.95" customHeight="1" x14ac:dyDescent="0.2">
      <c r="B18" s="65"/>
      <c r="C18" s="20" t="s">
        <v>76</v>
      </c>
      <c r="D18" s="21">
        <v>48.5</v>
      </c>
      <c r="E18" s="3">
        <v>1</v>
      </c>
      <c r="F18" s="22">
        <v>70</v>
      </c>
      <c r="G18" s="23">
        <v>9.76</v>
      </c>
      <c r="H18" s="18">
        <v>2105.0419000000002</v>
      </c>
      <c r="I18" s="19">
        <f t="shared" si="0"/>
        <v>2114.8019000000004</v>
      </c>
      <c r="J18" s="19">
        <v>2043.73</v>
      </c>
      <c r="K18" s="19">
        <v>2053.4899999999998</v>
      </c>
      <c r="L18" s="82">
        <f t="shared" si="1"/>
        <v>61.311900000000151</v>
      </c>
      <c r="M18" s="82">
        <f t="shared" si="2"/>
        <v>61.311900000000605</v>
      </c>
    </row>
    <row r="19" spans="2:13" ht="15.95" customHeight="1" x14ac:dyDescent="0.2">
      <c r="B19" s="65"/>
      <c r="C19" s="20" t="s">
        <v>77</v>
      </c>
      <c r="D19" s="21">
        <v>43</v>
      </c>
      <c r="E19" s="3">
        <v>36</v>
      </c>
      <c r="F19" s="22">
        <v>5</v>
      </c>
      <c r="G19" s="23">
        <v>22.24</v>
      </c>
      <c r="H19" s="18">
        <v>113.47500000000001</v>
      </c>
      <c r="I19" s="19">
        <f t="shared" si="0"/>
        <v>135.715</v>
      </c>
      <c r="J19" s="19">
        <v>111.25</v>
      </c>
      <c r="K19" s="19">
        <v>133.49</v>
      </c>
      <c r="L19" s="82">
        <f t="shared" si="1"/>
        <v>2.2250000000000085</v>
      </c>
      <c r="M19" s="82">
        <f t="shared" si="2"/>
        <v>2.2249999999999943</v>
      </c>
    </row>
    <row r="20" spans="2:13" ht="15.95" customHeight="1" x14ac:dyDescent="0.2">
      <c r="B20" s="65"/>
      <c r="C20" s="13" t="s">
        <v>14</v>
      </c>
      <c r="D20" s="14">
        <v>40</v>
      </c>
      <c r="E20" s="15">
        <v>192</v>
      </c>
      <c r="F20" s="16">
        <v>5</v>
      </c>
      <c r="G20" s="17">
        <v>110.36</v>
      </c>
      <c r="H20" s="18">
        <v>253.25579999999999</v>
      </c>
      <c r="I20" s="19">
        <f t="shared" si="0"/>
        <v>363.61579999999998</v>
      </c>
      <c r="J20" s="19">
        <v>248.29</v>
      </c>
      <c r="K20" s="19">
        <v>358.65</v>
      </c>
      <c r="L20" s="82">
        <f t="shared" si="1"/>
        <v>4.9658000000000015</v>
      </c>
      <c r="M20" s="82">
        <f t="shared" si="2"/>
        <v>4.9658000000000015</v>
      </c>
    </row>
    <row r="21" spans="2:13" ht="15.95" customHeight="1" x14ac:dyDescent="0.2">
      <c r="B21" s="65"/>
      <c r="C21" s="20" t="s">
        <v>13</v>
      </c>
      <c r="D21" s="26">
        <v>40</v>
      </c>
      <c r="E21" s="3">
        <v>96</v>
      </c>
      <c r="F21" s="22">
        <v>5</v>
      </c>
      <c r="G21" s="23">
        <v>55.18</v>
      </c>
      <c r="H21" s="18">
        <v>173.16540000000001</v>
      </c>
      <c r="I21" s="19">
        <f t="shared" si="0"/>
        <v>228.34540000000001</v>
      </c>
      <c r="J21" s="19">
        <v>169.77</v>
      </c>
      <c r="K21" s="19">
        <v>224.95</v>
      </c>
      <c r="L21" s="82">
        <f t="shared" si="1"/>
        <v>3.3953999999999951</v>
      </c>
      <c r="M21" s="82">
        <f t="shared" si="2"/>
        <v>3.3954000000000235</v>
      </c>
    </row>
    <row r="22" spans="2:13" ht="15.95" customHeight="1" x14ac:dyDescent="0.2">
      <c r="B22" s="65"/>
      <c r="C22" s="20" t="s">
        <v>78</v>
      </c>
      <c r="D22" s="26">
        <v>40</v>
      </c>
      <c r="E22" s="3">
        <v>12</v>
      </c>
      <c r="F22" s="22">
        <v>20</v>
      </c>
      <c r="G22" s="23">
        <v>27.59</v>
      </c>
      <c r="H22" s="18">
        <v>80.773799999999994</v>
      </c>
      <c r="I22" s="19">
        <f t="shared" si="0"/>
        <v>108.3638</v>
      </c>
      <c r="J22" s="19">
        <v>79.19</v>
      </c>
      <c r="K22" s="19">
        <v>106.78</v>
      </c>
      <c r="L22" s="82">
        <f t="shared" si="1"/>
        <v>1.5837999999999965</v>
      </c>
      <c r="M22" s="82">
        <f t="shared" si="2"/>
        <v>1.5837999999999965</v>
      </c>
    </row>
    <row r="23" spans="2:13" ht="15.95" customHeight="1" x14ac:dyDescent="0.2">
      <c r="B23" s="65"/>
      <c r="C23" s="20" t="s">
        <v>79</v>
      </c>
      <c r="D23" s="26">
        <v>40</v>
      </c>
      <c r="E23" s="3">
        <v>6</v>
      </c>
      <c r="F23" s="22">
        <v>35</v>
      </c>
      <c r="G23" s="23">
        <v>24.14</v>
      </c>
      <c r="H23" s="18">
        <v>53.050199999999997</v>
      </c>
      <c r="I23" s="19">
        <f t="shared" si="0"/>
        <v>77.190200000000004</v>
      </c>
      <c r="J23" s="19">
        <v>52.01</v>
      </c>
      <c r="K23" s="19">
        <v>76.150000000000006</v>
      </c>
      <c r="L23" s="82">
        <f t="shared" si="1"/>
        <v>1.0401999999999987</v>
      </c>
      <c r="M23" s="82">
        <f t="shared" si="2"/>
        <v>1.0401999999999987</v>
      </c>
    </row>
    <row r="24" spans="2:13" ht="15.95" customHeight="1" x14ac:dyDescent="0.2">
      <c r="B24" s="65"/>
      <c r="C24" s="20" t="s">
        <v>80</v>
      </c>
      <c r="D24" s="26">
        <v>40</v>
      </c>
      <c r="E24" s="3">
        <v>6</v>
      </c>
      <c r="F24" s="22">
        <v>50</v>
      </c>
      <c r="G24" s="23">
        <v>34.49</v>
      </c>
      <c r="H24" s="18">
        <v>77.989199999999997</v>
      </c>
      <c r="I24" s="19">
        <f t="shared" si="0"/>
        <v>112.47919999999999</v>
      </c>
      <c r="J24" s="19">
        <v>76.459999999999994</v>
      </c>
      <c r="K24" s="19">
        <v>110.95</v>
      </c>
      <c r="L24" s="82">
        <f t="shared" si="1"/>
        <v>1.529200000000003</v>
      </c>
      <c r="M24" s="82">
        <f t="shared" si="2"/>
        <v>1.5291999999999888</v>
      </c>
    </row>
    <row r="25" spans="2:13" ht="15.95" customHeight="1" x14ac:dyDescent="0.2">
      <c r="B25" s="65"/>
      <c r="C25" s="20" t="s">
        <v>81</v>
      </c>
      <c r="D25" s="26">
        <v>40</v>
      </c>
      <c r="E25" s="3">
        <v>6</v>
      </c>
      <c r="F25" s="22">
        <v>70</v>
      </c>
      <c r="G25" s="23">
        <v>48.28</v>
      </c>
      <c r="H25" s="18">
        <v>101.37780000000001</v>
      </c>
      <c r="I25" s="19">
        <f t="shared" si="0"/>
        <v>149.65780000000001</v>
      </c>
      <c r="J25" s="19">
        <v>99.39</v>
      </c>
      <c r="K25" s="19">
        <v>147.66999999999999</v>
      </c>
      <c r="L25" s="82">
        <f t="shared" si="1"/>
        <v>1.9878000000000071</v>
      </c>
      <c r="M25" s="82">
        <f t="shared" si="2"/>
        <v>1.9878000000000213</v>
      </c>
    </row>
    <row r="26" spans="2:13" ht="15.95" customHeight="1" x14ac:dyDescent="0.2">
      <c r="B26" s="65"/>
      <c r="C26" s="20" t="s">
        <v>134</v>
      </c>
      <c r="D26" s="26">
        <v>40</v>
      </c>
      <c r="E26" s="3">
        <v>192</v>
      </c>
      <c r="F26" s="22">
        <v>5</v>
      </c>
      <c r="G26" s="23">
        <v>110.36</v>
      </c>
      <c r="H26" s="18">
        <v>257.20319999999998</v>
      </c>
      <c r="I26" s="25">
        <f t="shared" si="0"/>
        <v>367.56319999999999</v>
      </c>
      <c r="J26" s="19"/>
      <c r="K26" s="19"/>
      <c r="L26" s="82">
        <f t="shared" si="1"/>
        <v>257.20319999999998</v>
      </c>
      <c r="M26" s="82">
        <f t="shared" si="2"/>
        <v>367.56319999999999</v>
      </c>
    </row>
    <row r="27" spans="2:13" ht="15.95" customHeight="1" x14ac:dyDescent="0.2">
      <c r="B27" s="65"/>
      <c r="C27" s="20" t="s">
        <v>135</v>
      </c>
      <c r="D27" s="26">
        <v>40</v>
      </c>
      <c r="E27" s="3">
        <v>12</v>
      </c>
      <c r="F27" s="22">
        <v>20</v>
      </c>
      <c r="G27" s="23">
        <v>27.59</v>
      </c>
      <c r="H27" s="18">
        <v>83.884799999999998</v>
      </c>
      <c r="I27" s="19">
        <f t="shared" si="0"/>
        <v>111.4748</v>
      </c>
      <c r="J27" s="19"/>
      <c r="K27" s="19"/>
      <c r="L27" s="82">
        <f t="shared" si="1"/>
        <v>83.884799999999998</v>
      </c>
      <c r="M27" s="82">
        <f t="shared" si="2"/>
        <v>111.4748</v>
      </c>
    </row>
    <row r="28" spans="2:13" ht="15.95" customHeight="1" x14ac:dyDescent="0.2">
      <c r="B28" s="65"/>
      <c r="C28" s="20" t="s">
        <v>82</v>
      </c>
      <c r="D28" s="26">
        <v>40</v>
      </c>
      <c r="E28" s="3">
        <v>24</v>
      </c>
      <c r="F28" s="22">
        <v>20</v>
      </c>
      <c r="G28" s="23">
        <v>55.18</v>
      </c>
      <c r="H28" s="27">
        <v>173.6652</v>
      </c>
      <c r="I28" s="19">
        <f t="shared" si="0"/>
        <v>228.84520000000001</v>
      </c>
      <c r="J28" s="19"/>
      <c r="K28" s="19"/>
      <c r="L28" s="82">
        <f t="shared" si="1"/>
        <v>173.6652</v>
      </c>
      <c r="M28" s="82">
        <f t="shared" si="2"/>
        <v>228.84520000000001</v>
      </c>
    </row>
    <row r="29" spans="2:13" ht="15.95" customHeight="1" x14ac:dyDescent="0.2">
      <c r="B29" s="65"/>
      <c r="C29" s="20" t="s">
        <v>83</v>
      </c>
      <c r="D29" s="26">
        <v>40</v>
      </c>
      <c r="E29" s="3">
        <v>3</v>
      </c>
      <c r="F29" s="22">
        <v>70</v>
      </c>
      <c r="G29" s="23">
        <v>24.14</v>
      </c>
      <c r="H29" s="18">
        <v>63.199200000000005</v>
      </c>
      <c r="I29" s="19">
        <f t="shared" si="0"/>
        <v>87.339200000000005</v>
      </c>
      <c r="J29" s="19">
        <v>61.96</v>
      </c>
      <c r="K29" s="19">
        <v>86.1</v>
      </c>
      <c r="L29" s="82">
        <f t="shared" si="1"/>
        <v>1.2392000000000039</v>
      </c>
      <c r="M29" s="82">
        <f t="shared" si="2"/>
        <v>1.239200000000011</v>
      </c>
    </row>
    <row r="30" spans="2:13" ht="15.95" customHeight="1" x14ac:dyDescent="0.2">
      <c r="B30" s="65"/>
      <c r="C30" s="20" t="s">
        <v>84</v>
      </c>
      <c r="D30" s="26">
        <v>40</v>
      </c>
      <c r="E30" s="3">
        <v>96</v>
      </c>
      <c r="F30" s="22">
        <v>5</v>
      </c>
      <c r="G30" s="23">
        <v>55.18</v>
      </c>
      <c r="H30" s="18">
        <v>337.6404</v>
      </c>
      <c r="I30" s="19">
        <f t="shared" si="0"/>
        <v>392.82040000000001</v>
      </c>
      <c r="J30" s="19">
        <v>331.02</v>
      </c>
      <c r="K30" s="19">
        <v>386.2</v>
      </c>
      <c r="L30" s="82">
        <f t="shared" si="1"/>
        <v>6.6204000000000178</v>
      </c>
      <c r="M30" s="82">
        <f t="shared" si="2"/>
        <v>6.6204000000000178</v>
      </c>
    </row>
    <row r="31" spans="2:13" ht="15.95" customHeight="1" x14ac:dyDescent="0.2">
      <c r="B31" s="65"/>
      <c r="C31" s="20" t="s">
        <v>85</v>
      </c>
      <c r="D31" s="26">
        <v>40</v>
      </c>
      <c r="E31" s="3">
        <v>3</v>
      </c>
      <c r="F31" s="22">
        <v>70</v>
      </c>
      <c r="G31" s="23">
        <v>24.14</v>
      </c>
      <c r="H31" s="18">
        <v>113.99520000000001</v>
      </c>
      <c r="I31" s="19">
        <f t="shared" si="0"/>
        <v>138.1352</v>
      </c>
      <c r="J31" s="19">
        <v>111.76</v>
      </c>
      <c r="K31" s="19">
        <v>135.9</v>
      </c>
      <c r="L31" s="82">
        <f t="shared" si="1"/>
        <v>2.2352000000000061</v>
      </c>
      <c r="M31" s="82">
        <f t="shared" si="2"/>
        <v>2.2351999999999919</v>
      </c>
    </row>
    <row r="32" spans="2:13" ht="15.95" customHeight="1" x14ac:dyDescent="0.2">
      <c r="B32" s="65"/>
      <c r="C32" s="20" t="s">
        <v>86</v>
      </c>
      <c r="D32" s="26">
        <v>40</v>
      </c>
      <c r="E32" s="3">
        <v>12</v>
      </c>
      <c r="F32" s="22">
        <v>20</v>
      </c>
      <c r="G32" s="23">
        <v>27.59</v>
      </c>
      <c r="H32" s="18">
        <v>276.06</v>
      </c>
      <c r="I32" s="19">
        <f t="shared" si="0"/>
        <v>303.64999999999998</v>
      </c>
      <c r="J32" s="19">
        <v>276.06</v>
      </c>
      <c r="K32" s="19">
        <v>303.64999999999998</v>
      </c>
      <c r="L32" s="82">
        <f t="shared" si="1"/>
        <v>0</v>
      </c>
      <c r="M32" s="82">
        <f t="shared" si="2"/>
        <v>0</v>
      </c>
    </row>
    <row r="33" spans="2:13" ht="15.95" customHeight="1" x14ac:dyDescent="0.2">
      <c r="B33" s="65"/>
      <c r="C33" s="20" t="s">
        <v>87</v>
      </c>
      <c r="D33" s="26">
        <v>40</v>
      </c>
      <c r="E33" s="3">
        <v>3</v>
      </c>
      <c r="F33" s="22">
        <v>70</v>
      </c>
      <c r="G33" s="23">
        <v>24.14</v>
      </c>
      <c r="H33" s="18">
        <v>239.05</v>
      </c>
      <c r="I33" s="19">
        <f t="shared" si="0"/>
        <v>263.19</v>
      </c>
      <c r="J33" s="19">
        <v>239.05</v>
      </c>
      <c r="K33" s="19">
        <v>263.19</v>
      </c>
      <c r="L33" s="82">
        <f t="shared" si="1"/>
        <v>0</v>
      </c>
      <c r="M33" s="82">
        <f t="shared" si="2"/>
        <v>0</v>
      </c>
    </row>
    <row r="34" spans="2:13" ht="15.95" customHeight="1" x14ac:dyDescent="0.2">
      <c r="B34" s="65"/>
      <c r="C34" s="20" t="s">
        <v>88</v>
      </c>
      <c r="D34" s="26">
        <v>43</v>
      </c>
      <c r="E34" s="3">
        <v>3</v>
      </c>
      <c r="F34" s="22">
        <v>70</v>
      </c>
      <c r="G34" s="23">
        <v>25.95</v>
      </c>
      <c r="H34" s="18">
        <v>701.2296</v>
      </c>
      <c r="I34" s="19">
        <f t="shared" si="0"/>
        <v>727.17960000000005</v>
      </c>
      <c r="J34" s="19">
        <v>687.48</v>
      </c>
      <c r="K34" s="19">
        <v>713.43</v>
      </c>
      <c r="L34" s="82">
        <f t="shared" si="1"/>
        <v>13.749599999999987</v>
      </c>
      <c r="M34" s="82">
        <f t="shared" si="2"/>
        <v>13.7496000000001</v>
      </c>
    </row>
    <row r="35" spans="2:13" ht="15.95" customHeight="1" x14ac:dyDescent="0.2">
      <c r="B35" s="65"/>
      <c r="C35" s="20" t="s">
        <v>89</v>
      </c>
      <c r="D35" s="26">
        <v>43</v>
      </c>
      <c r="E35" s="3">
        <v>1</v>
      </c>
      <c r="F35" s="22">
        <v>70</v>
      </c>
      <c r="G35" s="23">
        <v>8.65</v>
      </c>
      <c r="H35" s="18">
        <v>236.8338</v>
      </c>
      <c r="I35" s="19">
        <f t="shared" si="0"/>
        <v>245.4838</v>
      </c>
      <c r="J35" s="19">
        <v>232.19</v>
      </c>
      <c r="K35" s="19">
        <v>240.84</v>
      </c>
      <c r="L35" s="82">
        <f t="shared" si="1"/>
        <v>4.6437999999999988</v>
      </c>
      <c r="M35" s="82">
        <f t="shared" si="2"/>
        <v>4.6437999999999988</v>
      </c>
    </row>
    <row r="36" spans="2:13" ht="15.95" customHeight="1" x14ac:dyDescent="0.2">
      <c r="B36" s="65"/>
      <c r="C36" s="20" t="s">
        <v>15</v>
      </c>
      <c r="D36" s="26">
        <v>40</v>
      </c>
      <c r="E36" s="3">
        <v>6</v>
      </c>
      <c r="F36" s="22">
        <v>70</v>
      </c>
      <c r="G36" s="23">
        <v>48.28</v>
      </c>
      <c r="H36" s="18">
        <v>282.63</v>
      </c>
      <c r="I36" s="19">
        <f t="shared" si="0"/>
        <v>330.90999999999997</v>
      </c>
      <c r="J36" s="19">
        <v>282.63</v>
      </c>
      <c r="K36" s="19">
        <v>330.91</v>
      </c>
      <c r="L36" s="82">
        <f t="shared" si="1"/>
        <v>0</v>
      </c>
      <c r="M36" s="82">
        <f t="shared" si="2"/>
        <v>0</v>
      </c>
    </row>
    <row r="37" spans="2:13" ht="15.95" customHeight="1" x14ac:dyDescent="0.2">
      <c r="B37" s="65"/>
      <c r="C37" s="20" t="s">
        <v>90</v>
      </c>
      <c r="D37" s="26">
        <v>43</v>
      </c>
      <c r="E37" s="3">
        <v>6</v>
      </c>
      <c r="F37" s="22">
        <v>70</v>
      </c>
      <c r="G37" s="23">
        <v>51.9</v>
      </c>
      <c r="H37" s="18">
        <v>118.8</v>
      </c>
      <c r="I37" s="19">
        <f t="shared" si="0"/>
        <v>170.7</v>
      </c>
      <c r="J37" s="19">
        <v>118.8</v>
      </c>
      <c r="K37" s="19">
        <v>170.7</v>
      </c>
      <c r="L37" s="82">
        <f t="shared" si="1"/>
        <v>0</v>
      </c>
      <c r="M37" s="82">
        <f t="shared" si="2"/>
        <v>0</v>
      </c>
    </row>
    <row r="38" spans="2:13" ht="15.95" customHeight="1" x14ac:dyDescent="0.2">
      <c r="B38" s="65"/>
      <c r="C38" s="20" t="s">
        <v>91</v>
      </c>
      <c r="D38" s="26">
        <v>46.6</v>
      </c>
      <c r="E38" s="3">
        <v>1</v>
      </c>
      <c r="F38" s="22">
        <v>70</v>
      </c>
      <c r="G38" s="23">
        <v>9.3699999999999992</v>
      </c>
      <c r="H38" s="18">
        <v>1788.9142999999999</v>
      </c>
      <c r="I38" s="19">
        <f t="shared" si="0"/>
        <v>1798.2842999999998</v>
      </c>
      <c r="J38" s="19">
        <v>1736.81</v>
      </c>
      <c r="K38" s="19">
        <v>1746.18</v>
      </c>
      <c r="L38" s="82">
        <f t="shared" si="1"/>
        <v>52.104299999999967</v>
      </c>
      <c r="M38" s="82">
        <f t="shared" si="2"/>
        <v>52.104299999999739</v>
      </c>
    </row>
    <row r="39" spans="2:13" ht="15.95" customHeight="1" x14ac:dyDescent="0.2">
      <c r="B39" s="65"/>
      <c r="C39" s="20" t="s">
        <v>18</v>
      </c>
      <c r="D39" s="26">
        <v>40</v>
      </c>
      <c r="E39" s="3">
        <v>36</v>
      </c>
      <c r="F39" s="22">
        <v>5</v>
      </c>
      <c r="G39" s="23">
        <v>20.69</v>
      </c>
      <c r="H39" s="18">
        <v>90.948999999999998</v>
      </c>
      <c r="I39" s="19">
        <f t="shared" si="0"/>
        <v>111.639</v>
      </c>
      <c r="J39" s="19">
        <v>88.3</v>
      </c>
      <c r="K39" s="19">
        <v>108.99</v>
      </c>
      <c r="L39" s="82">
        <f t="shared" si="1"/>
        <v>2.6490000000000009</v>
      </c>
      <c r="M39" s="82">
        <f t="shared" si="2"/>
        <v>2.6490000000000009</v>
      </c>
    </row>
    <row r="40" spans="2:13" ht="15.95" customHeight="1" x14ac:dyDescent="0.2">
      <c r="B40" s="65"/>
      <c r="C40" s="20" t="s">
        <v>17</v>
      </c>
      <c r="D40" s="26">
        <v>40</v>
      </c>
      <c r="E40" s="3">
        <v>18</v>
      </c>
      <c r="F40" s="22">
        <v>10</v>
      </c>
      <c r="G40" s="23">
        <v>20.69</v>
      </c>
      <c r="H40" s="18">
        <v>83.594799999999992</v>
      </c>
      <c r="I40" s="19">
        <f t="shared" si="0"/>
        <v>104.28479999999999</v>
      </c>
      <c r="J40" s="19">
        <v>81.16</v>
      </c>
      <c r="K40" s="19">
        <v>101.85</v>
      </c>
      <c r="L40" s="82">
        <f t="shared" si="1"/>
        <v>2.4347999999999956</v>
      </c>
      <c r="M40" s="82">
        <f t="shared" si="2"/>
        <v>2.4347999999999956</v>
      </c>
    </row>
    <row r="41" spans="2:13" ht="15.95" customHeight="1" x14ac:dyDescent="0.2">
      <c r="B41" s="65"/>
      <c r="C41" s="28" t="s">
        <v>16</v>
      </c>
      <c r="D41" s="29">
        <v>40</v>
      </c>
      <c r="E41" s="30">
        <v>9</v>
      </c>
      <c r="F41" s="31">
        <v>10</v>
      </c>
      <c r="G41" s="32">
        <v>10.35</v>
      </c>
      <c r="H41" s="18">
        <v>40.6541</v>
      </c>
      <c r="I41" s="19">
        <f>G41+H41</f>
        <v>51.004100000000001</v>
      </c>
      <c r="J41" s="19">
        <v>39.47</v>
      </c>
      <c r="K41" s="19">
        <v>49.82</v>
      </c>
      <c r="L41" s="82">
        <f t="shared" si="1"/>
        <v>1.1841000000000008</v>
      </c>
      <c r="M41" s="82">
        <f t="shared" si="2"/>
        <v>1.1841000000000008</v>
      </c>
    </row>
    <row r="42" spans="2:13" ht="15.95" customHeight="1" x14ac:dyDescent="0.2">
      <c r="B42" s="65"/>
      <c r="C42" s="37" t="s">
        <v>92</v>
      </c>
      <c r="D42" s="26">
        <v>40</v>
      </c>
      <c r="E42" s="3">
        <v>96</v>
      </c>
      <c r="F42" s="22">
        <v>5</v>
      </c>
      <c r="G42" s="23">
        <v>55.18</v>
      </c>
      <c r="H42" s="18">
        <v>215.78</v>
      </c>
      <c r="I42" s="19">
        <f t="shared" ref="I42:I78" si="3">G42+H42</f>
        <v>270.95999999999998</v>
      </c>
      <c r="J42" s="19">
        <v>215.78</v>
      </c>
      <c r="K42" s="19">
        <v>270.95999999999998</v>
      </c>
      <c r="L42" s="82">
        <f t="shared" si="1"/>
        <v>0</v>
      </c>
      <c r="M42" s="82">
        <f t="shared" si="2"/>
        <v>0</v>
      </c>
    </row>
    <row r="43" spans="2:13" ht="15.95" customHeight="1" x14ac:dyDescent="0.2">
      <c r="B43" s="65"/>
      <c r="C43" s="37" t="s">
        <v>93</v>
      </c>
      <c r="D43" s="26">
        <v>40</v>
      </c>
      <c r="E43" s="3">
        <v>6</v>
      </c>
      <c r="F43" s="22">
        <v>70</v>
      </c>
      <c r="G43" s="23">
        <v>48.28</v>
      </c>
      <c r="H43" s="18">
        <v>67.73</v>
      </c>
      <c r="I43" s="19">
        <f t="shared" si="3"/>
        <v>116.01</v>
      </c>
      <c r="J43" s="19">
        <v>67.73</v>
      </c>
      <c r="K43" s="19">
        <v>116.01</v>
      </c>
      <c r="L43" s="82">
        <f t="shared" si="1"/>
        <v>0</v>
      </c>
      <c r="M43" s="82">
        <f t="shared" si="2"/>
        <v>0</v>
      </c>
    </row>
    <row r="44" spans="2:13" ht="15.95" customHeight="1" x14ac:dyDescent="0.2">
      <c r="B44" s="65"/>
      <c r="C44" s="38" t="s">
        <v>19</v>
      </c>
      <c r="D44" s="29">
        <v>40</v>
      </c>
      <c r="E44" s="30">
        <v>1</v>
      </c>
      <c r="F44" s="31">
        <v>450</v>
      </c>
      <c r="G44" s="35">
        <v>51.73</v>
      </c>
      <c r="H44" s="18">
        <v>149.94999999999999</v>
      </c>
      <c r="I44" s="19">
        <f t="shared" si="3"/>
        <v>201.67999999999998</v>
      </c>
      <c r="J44" s="19">
        <v>149.94999999999999</v>
      </c>
      <c r="K44" s="19">
        <v>201.68</v>
      </c>
      <c r="L44" s="82">
        <f t="shared" si="1"/>
        <v>0</v>
      </c>
      <c r="M44" s="82">
        <f t="shared" si="2"/>
        <v>0</v>
      </c>
    </row>
    <row r="45" spans="2:13" ht="15.95" customHeight="1" x14ac:dyDescent="0.2">
      <c r="B45" s="65"/>
      <c r="C45" s="20" t="s">
        <v>20</v>
      </c>
      <c r="D45" s="26">
        <v>40</v>
      </c>
      <c r="E45" s="3">
        <v>6</v>
      </c>
      <c r="F45" s="22">
        <v>70</v>
      </c>
      <c r="G45" s="34">
        <v>48.28</v>
      </c>
      <c r="H45" s="39">
        <v>47.78</v>
      </c>
      <c r="I45" s="19">
        <f t="shared" si="3"/>
        <v>96.06</v>
      </c>
      <c r="J45" s="19">
        <v>47.78</v>
      </c>
      <c r="K45" s="19">
        <v>96.06</v>
      </c>
      <c r="L45" s="82">
        <f t="shared" si="1"/>
        <v>0</v>
      </c>
      <c r="M45" s="82">
        <f t="shared" si="2"/>
        <v>0</v>
      </c>
    </row>
    <row r="46" spans="2:13" ht="15.95" customHeight="1" x14ac:dyDescent="0.2">
      <c r="B46" s="66"/>
      <c r="C46" s="20" t="s">
        <v>94</v>
      </c>
      <c r="D46" s="26">
        <v>40</v>
      </c>
      <c r="E46" s="3">
        <v>6</v>
      </c>
      <c r="F46" s="22">
        <v>70</v>
      </c>
      <c r="G46" s="23">
        <v>48.28</v>
      </c>
      <c r="H46" s="18">
        <v>162.74</v>
      </c>
      <c r="I46" s="19">
        <f t="shared" si="3"/>
        <v>211.02</v>
      </c>
      <c r="J46" s="19">
        <v>162.74</v>
      </c>
      <c r="K46" s="19">
        <v>211.02</v>
      </c>
      <c r="L46" s="82">
        <f t="shared" si="1"/>
        <v>0</v>
      </c>
      <c r="M46" s="82">
        <f t="shared" si="2"/>
        <v>0</v>
      </c>
    </row>
    <row r="47" spans="2:13" ht="15.95" customHeight="1" x14ac:dyDescent="0.2">
      <c r="B47" s="64" t="s">
        <v>21</v>
      </c>
      <c r="C47" s="55" t="s">
        <v>22</v>
      </c>
      <c r="D47" s="41">
        <v>37.5</v>
      </c>
      <c r="E47" s="42">
        <v>6</v>
      </c>
      <c r="F47" s="43">
        <v>70</v>
      </c>
      <c r="G47" s="56">
        <v>45.27</v>
      </c>
      <c r="H47" s="18">
        <v>3.88</v>
      </c>
      <c r="I47" s="19">
        <f t="shared" si="3"/>
        <v>49.150000000000006</v>
      </c>
      <c r="J47" s="19">
        <v>3.88</v>
      </c>
      <c r="K47" s="19">
        <v>49.15</v>
      </c>
      <c r="L47" s="82">
        <f t="shared" si="1"/>
        <v>0</v>
      </c>
      <c r="M47" s="82">
        <f t="shared" si="2"/>
        <v>0</v>
      </c>
    </row>
    <row r="48" spans="2:13" ht="15.95" customHeight="1" x14ac:dyDescent="0.2">
      <c r="B48" s="65"/>
      <c r="C48" s="48" t="s">
        <v>95</v>
      </c>
      <c r="D48" s="26">
        <v>38</v>
      </c>
      <c r="E48" s="3">
        <v>6</v>
      </c>
      <c r="F48" s="22">
        <v>35</v>
      </c>
      <c r="G48" s="34">
        <v>22.93</v>
      </c>
      <c r="H48" s="39">
        <v>9.65</v>
      </c>
      <c r="I48" s="46">
        <f t="shared" si="3"/>
        <v>32.58</v>
      </c>
      <c r="J48" s="19">
        <v>9.65</v>
      </c>
      <c r="K48" s="19">
        <v>32.58</v>
      </c>
      <c r="L48" s="82">
        <f t="shared" si="1"/>
        <v>0</v>
      </c>
      <c r="M48" s="82">
        <f t="shared" si="2"/>
        <v>0</v>
      </c>
    </row>
    <row r="49" spans="2:13" ht="15.95" customHeight="1" x14ac:dyDescent="0.2">
      <c r="B49" s="65"/>
      <c r="C49" s="49" t="s">
        <v>96</v>
      </c>
      <c r="D49" s="26">
        <v>38</v>
      </c>
      <c r="E49" s="3">
        <v>6</v>
      </c>
      <c r="F49" s="22">
        <v>70</v>
      </c>
      <c r="G49" s="34">
        <v>45.87</v>
      </c>
      <c r="H49" s="18">
        <v>21.26</v>
      </c>
      <c r="I49" s="19">
        <f t="shared" si="3"/>
        <v>67.13</v>
      </c>
      <c r="J49" s="19">
        <v>21.26</v>
      </c>
      <c r="K49" s="19">
        <v>67.13</v>
      </c>
      <c r="L49" s="82">
        <f t="shared" si="1"/>
        <v>0</v>
      </c>
      <c r="M49" s="82">
        <f t="shared" si="2"/>
        <v>0</v>
      </c>
    </row>
    <row r="50" spans="2:13" ht="15.95" customHeight="1" x14ac:dyDescent="0.2">
      <c r="B50" s="65"/>
      <c r="C50" s="54" t="s">
        <v>23</v>
      </c>
      <c r="D50" s="29">
        <v>38</v>
      </c>
      <c r="E50" s="30">
        <v>6</v>
      </c>
      <c r="F50" s="31">
        <v>100</v>
      </c>
      <c r="G50" s="32">
        <v>65.53</v>
      </c>
      <c r="H50" s="18">
        <v>29.74</v>
      </c>
      <c r="I50" s="19">
        <f t="shared" si="3"/>
        <v>95.27</v>
      </c>
      <c r="J50" s="19">
        <v>29.74</v>
      </c>
      <c r="K50" s="19">
        <v>95.27</v>
      </c>
      <c r="L50" s="82">
        <f t="shared" si="1"/>
        <v>0</v>
      </c>
      <c r="M50" s="82">
        <f t="shared" si="2"/>
        <v>0</v>
      </c>
    </row>
    <row r="51" spans="2:13" ht="15.95" customHeight="1" x14ac:dyDescent="0.2">
      <c r="B51" s="65"/>
      <c r="C51" s="60" t="s">
        <v>60</v>
      </c>
      <c r="D51" s="26">
        <v>40</v>
      </c>
      <c r="E51" s="3">
        <v>96</v>
      </c>
      <c r="F51" s="22">
        <v>5</v>
      </c>
      <c r="G51" s="34">
        <v>55.18</v>
      </c>
      <c r="H51" s="39">
        <v>129.53</v>
      </c>
      <c r="I51" s="46">
        <f t="shared" si="3"/>
        <v>184.71</v>
      </c>
      <c r="J51" s="19">
        <v>129.53</v>
      </c>
      <c r="K51" s="19">
        <v>184.71</v>
      </c>
      <c r="L51" s="82">
        <f t="shared" si="1"/>
        <v>0</v>
      </c>
      <c r="M51" s="82">
        <f t="shared" si="2"/>
        <v>0</v>
      </c>
    </row>
    <row r="52" spans="2:13" ht="15.95" customHeight="1" x14ac:dyDescent="0.2">
      <c r="B52" s="65"/>
      <c r="C52" s="60" t="s">
        <v>130</v>
      </c>
      <c r="D52" s="26">
        <v>38</v>
      </c>
      <c r="E52" s="3">
        <v>6</v>
      </c>
      <c r="F52" s="22">
        <v>70</v>
      </c>
      <c r="G52" s="34">
        <v>45.87</v>
      </c>
      <c r="H52" s="18">
        <v>25.88</v>
      </c>
      <c r="I52" s="19">
        <f t="shared" si="3"/>
        <v>71.75</v>
      </c>
      <c r="J52" s="19">
        <v>23.47</v>
      </c>
      <c r="K52" s="19">
        <v>71.75</v>
      </c>
      <c r="L52" s="82">
        <f t="shared" si="1"/>
        <v>2.41</v>
      </c>
      <c r="M52" s="82">
        <f t="shared" si="2"/>
        <v>0</v>
      </c>
    </row>
    <row r="53" spans="2:13" ht="15.95" customHeight="1" x14ac:dyDescent="0.2">
      <c r="B53" s="65"/>
      <c r="C53" s="60" t="s">
        <v>131</v>
      </c>
      <c r="D53" s="26">
        <v>38</v>
      </c>
      <c r="E53" s="3">
        <v>6</v>
      </c>
      <c r="F53" s="22">
        <v>70</v>
      </c>
      <c r="G53" s="34">
        <v>45.87</v>
      </c>
      <c r="H53" s="18">
        <v>25.88</v>
      </c>
      <c r="I53" s="19">
        <f t="shared" si="3"/>
        <v>71.75</v>
      </c>
      <c r="J53" s="19">
        <v>23.47</v>
      </c>
      <c r="K53" s="19">
        <v>71.75</v>
      </c>
      <c r="L53" s="82">
        <f t="shared" si="1"/>
        <v>2.41</v>
      </c>
      <c r="M53" s="82">
        <f t="shared" si="2"/>
        <v>0</v>
      </c>
    </row>
    <row r="54" spans="2:13" ht="15.95" customHeight="1" x14ac:dyDescent="0.2">
      <c r="B54" s="65"/>
      <c r="C54" s="60" t="s">
        <v>132</v>
      </c>
      <c r="D54" s="26">
        <v>38</v>
      </c>
      <c r="E54" s="3">
        <v>6</v>
      </c>
      <c r="F54" s="22">
        <v>100</v>
      </c>
      <c r="G54" s="34">
        <v>65.53</v>
      </c>
      <c r="H54" s="18">
        <v>33.369999999999997</v>
      </c>
      <c r="I54" s="19">
        <f t="shared" si="3"/>
        <v>98.9</v>
      </c>
      <c r="J54" s="19">
        <v>29.92</v>
      </c>
      <c r="K54" s="19">
        <v>98.9</v>
      </c>
      <c r="L54" s="82">
        <f t="shared" si="1"/>
        <v>3.4499999999999957</v>
      </c>
      <c r="M54" s="82">
        <f t="shared" si="2"/>
        <v>0</v>
      </c>
    </row>
    <row r="55" spans="2:13" ht="15.95" customHeight="1" x14ac:dyDescent="0.2">
      <c r="B55" s="65"/>
      <c r="C55" s="60" t="s">
        <v>133</v>
      </c>
      <c r="D55" s="26">
        <v>38</v>
      </c>
      <c r="E55" s="3">
        <v>6</v>
      </c>
      <c r="F55" s="22">
        <v>150</v>
      </c>
      <c r="G55" s="34">
        <v>98.29</v>
      </c>
      <c r="H55" s="18">
        <v>55.27</v>
      </c>
      <c r="I55" s="19">
        <f t="shared" si="3"/>
        <v>153.56</v>
      </c>
      <c r="J55" s="19">
        <v>50.1</v>
      </c>
      <c r="K55" s="19">
        <v>153.56</v>
      </c>
      <c r="L55" s="82">
        <f t="shared" si="1"/>
        <v>5.1700000000000017</v>
      </c>
      <c r="M55" s="82">
        <f t="shared" si="2"/>
        <v>0</v>
      </c>
    </row>
    <row r="56" spans="2:13" ht="15.95" customHeight="1" x14ac:dyDescent="0.2">
      <c r="B56" s="65"/>
      <c r="C56" s="60" t="s">
        <v>61</v>
      </c>
      <c r="D56" s="26">
        <v>40</v>
      </c>
      <c r="E56" s="3">
        <v>2</v>
      </c>
      <c r="F56" s="22">
        <v>300</v>
      </c>
      <c r="G56" s="34">
        <v>68.98</v>
      </c>
      <c r="H56" s="18">
        <v>121.9</v>
      </c>
      <c r="I56" s="19">
        <f t="shared" si="3"/>
        <v>190.88</v>
      </c>
      <c r="J56" s="19">
        <v>121.9</v>
      </c>
      <c r="K56" s="19">
        <v>190.88</v>
      </c>
      <c r="L56" s="82">
        <f t="shared" si="1"/>
        <v>0</v>
      </c>
      <c r="M56" s="82">
        <f t="shared" si="2"/>
        <v>0</v>
      </c>
    </row>
    <row r="57" spans="2:13" ht="15.95" customHeight="1" x14ac:dyDescent="0.2">
      <c r="B57" s="65"/>
      <c r="C57" s="60" t="s">
        <v>62</v>
      </c>
      <c r="D57" s="26">
        <v>40</v>
      </c>
      <c r="E57" s="3">
        <v>6</v>
      </c>
      <c r="F57" s="22">
        <v>70</v>
      </c>
      <c r="G57" s="34">
        <v>48.28</v>
      </c>
      <c r="H57" s="18">
        <v>39.39</v>
      </c>
      <c r="I57" s="19">
        <f t="shared" si="3"/>
        <v>87.67</v>
      </c>
      <c r="J57" s="19">
        <v>39.39</v>
      </c>
      <c r="K57" s="19">
        <v>87.67</v>
      </c>
      <c r="L57" s="82">
        <f t="shared" si="1"/>
        <v>0</v>
      </c>
      <c r="M57" s="82">
        <f t="shared" si="2"/>
        <v>0</v>
      </c>
    </row>
    <row r="58" spans="2:13" ht="15.95" customHeight="1" x14ac:dyDescent="0.2">
      <c r="B58" s="65"/>
      <c r="C58" s="60" t="s">
        <v>65</v>
      </c>
      <c r="D58" s="26">
        <v>40</v>
      </c>
      <c r="E58" s="3">
        <v>2</v>
      </c>
      <c r="F58" s="22">
        <v>300</v>
      </c>
      <c r="G58" s="34">
        <v>68.98</v>
      </c>
      <c r="H58" s="18">
        <v>114.66</v>
      </c>
      <c r="I58" s="19">
        <f t="shared" si="3"/>
        <v>183.64</v>
      </c>
      <c r="J58" s="19">
        <v>114.66</v>
      </c>
      <c r="K58" s="19">
        <v>183.64</v>
      </c>
      <c r="L58" s="82">
        <f t="shared" si="1"/>
        <v>0</v>
      </c>
      <c r="M58" s="82">
        <f t="shared" si="2"/>
        <v>0</v>
      </c>
    </row>
    <row r="59" spans="2:13" ht="15.95" customHeight="1" x14ac:dyDescent="0.2">
      <c r="B59" s="65"/>
      <c r="C59" s="60" t="s">
        <v>64</v>
      </c>
      <c r="D59" s="26">
        <v>40</v>
      </c>
      <c r="E59" s="3">
        <v>6</v>
      </c>
      <c r="F59" s="22">
        <v>175</v>
      </c>
      <c r="G59" s="34">
        <v>120.71</v>
      </c>
      <c r="H59" s="18">
        <v>106.33</v>
      </c>
      <c r="I59" s="19">
        <f t="shared" si="3"/>
        <v>227.04</v>
      </c>
      <c r="J59" s="19">
        <v>106.33</v>
      </c>
      <c r="K59" s="19">
        <v>227.04</v>
      </c>
      <c r="L59" s="82">
        <f t="shared" si="1"/>
        <v>0</v>
      </c>
      <c r="M59" s="82">
        <f t="shared" si="2"/>
        <v>0</v>
      </c>
    </row>
    <row r="60" spans="2:13" ht="15.95" customHeight="1" x14ac:dyDescent="0.2">
      <c r="B60" s="65"/>
      <c r="C60" s="60" t="s">
        <v>66</v>
      </c>
      <c r="D60" s="26">
        <v>40</v>
      </c>
      <c r="E60" s="3">
        <v>6</v>
      </c>
      <c r="F60" s="22">
        <v>70</v>
      </c>
      <c r="G60" s="34">
        <v>48.28</v>
      </c>
      <c r="H60" s="18">
        <v>123.83</v>
      </c>
      <c r="I60" s="19">
        <f t="shared" si="3"/>
        <v>172.11</v>
      </c>
      <c r="J60" s="19">
        <v>123.83</v>
      </c>
      <c r="K60" s="19">
        <v>172.11</v>
      </c>
      <c r="L60" s="82">
        <f t="shared" si="1"/>
        <v>0</v>
      </c>
      <c r="M60" s="82">
        <f t="shared" si="2"/>
        <v>0</v>
      </c>
    </row>
    <row r="61" spans="2:13" ht="15.95" customHeight="1" x14ac:dyDescent="0.2">
      <c r="B61" s="65"/>
      <c r="C61" s="60" t="s">
        <v>63</v>
      </c>
      <c r="D61" s="26">
        <v>40</v>
      </c>
      <c r="E61" s="3">
        <v>6</v>
      </c>
      <c r="F61" s="22">
        <v>70</v>
      </c>
      <c r="G61" s="34">
        <v>48.28</v>
      </c>
      <c r="H61" s="18">
        <v>51.64</v>
      </c>
      <c r="I61" s="19">
        <f t="shared" si="3"/>
        <v>99.92</v>
      </c>
      <c r="J61" s="19">
        <v>51.64</v>
      </c>
      <c r="K61" s="19">
        <v>99.92</v>
      </c>
      <c r="L61" s="82">
        <f t="shared" si="1"/>
        <v>0</v>
      </c>
      <c r="M61" s="82">
        <f t="shared" si="2"/>
        <v>0</v>
      </c>
    </row>
    <row r="62" spans="2:13" ht="15.95" customHeight="1" x14ac:dyDescent="0.2">
      <c r="B62" s="83"/>
      <c r="C62" s="47" t="s">
        <v>24</v>
      </c>
      <c r="D62" s="33">
        <v>40</v>
      </c>
      <c r="E62" s="15">
        <v>6</v>
      </c>
      <c r="F62" s="16">
        <v>70</v>
      </c>
      <c r="G62" s="45">
        <v>48.28</v>
      </c>
      <c r="H62" s="18">
        <v>37.461100000000002</v>
      </c>
      <c r="I62" s="19">
        <f t="shared" si="3"/>
        <v>85.741100000000003</v>
      </c>
      <c r="J62" s="19">
        <v>36.369999999999997</v>
      </c>
      <c r="K62" s="19">
        <v>84.65</v>
      </c>
      <c r="L62" s="82">
        <f t="shared" si="1"/>
        <v>1.0911000000000044</v>
      </c>
      <c r="M62" s="82">
        <f t="shared" si="2"/>
        <v>1.0910999999999973</v>
      </c>
    </row>
    <row r="63" spans="2:13" ht="15.95" customHeight="1" x14ac:dyDescent="0.2">
      <c r="B63" s="83"/>
      <c r="C63" s="47" t="s">
        <v>97</v>
      </c>
      <c r="D63" s="33">
        <v>40</v>
      </c>
      <c r="E63" s="15">
        <v>6</v>
      </c>
      <c r="F63" s="16">
        <v>70</v>
      </c>
      <c r="G63" s="45">
        <v>48.28</v>
      </c>
      <c r="H63" s="18">
        <v>63.4848</v>
      </c>
      <c r="I63" s="19">
        <f t="shared" si="3"/>
        <v>111.76480000000001</v>
      </c>
      <c r="J63" s="19">
        <v>62.24</v>
      </c>
      <c r="K63" s="19">
        <v>110.52</v>
      </c>
      <c r="L63" s="82">
        <f t="shared" si="1"/>
        <v>1.2447999999999979</v>
      </c>
      <c r="M63" s="82">
        <f t="shared" si="2"/>
        <v>1.2448000000000121</v>
      </c>
    </row>
    <row r="64" spans="2:13" ht="15.95" customHeight="1" x14ac:dyDescent="0.2">
      <c r="B64" s="64" t="s">
        <v>25</v>
      </c>
      <c r="C64" s="36" t="s">
        <v>26</v>
      </c>
      <c r="D64" s="33">
        <v>41.4</v>
      </c>
      <c r="E64" s="15">
        <v>96</v>
      </c>
      <c r="F64" s="16">
        <v>5</v>
      </c>
      <c r="G64" s="45">
        <v>57.11</v>
      </c>
      <c r="H64" s="18">
        <v>221.75819999999999</v>
      </c>
      <c r="I64" s="19">
        <f t="shared" si="3"/>
        <v>278.8682</v>
      </c>
      <c r="J64" s="19">
        <v>217.41</v>
      </c>
      <c r="K64" s="19">
        <v>274.52</v>
      </c>
      <c r="L64" s="82">
        <f t="shared" si="1"/>
        <v>4.3481999999999914</v>
      </c>
      <c r="M64" s="82">
        <f t="shared" si="2"/>
        <v>4.3482000000000198</v>
      </c>
    </row>
    <row r="65" spans="2:13" ht="15.95" customHeight="1" x14ac:dyDescent="0.2">
      <c r="B65" s="65"/>
      <c r="C65" s="38" t="s">
        <v>27</v>
      </c>
      <c r="D65" s="29">
        <v>41.4</v>
      </c>
      <c r="E65" s="30">
        <v>6</v>
      </c>
      <c r="F65" s="31">
        <v>70</v>
      </c>
      <c r="G65" s="32">
        <v>49.97</v>
      </c>
      <c r="H65" s="18">
        <v>79.814999999999998</v>
      </c>
      <c r="I65" s="19">
        <f t="shared" si="3"/>
        <v>129.785</v>
      </c>
      <c r="J65" s="19">
        <v>78.25</v>
      </c>
      <c r="K65" s="19">
        <v>128.22</v>
      </c>
      <c r="L65" s="82">
        <f t="shared" si="1"/>
        <v>1.5649999999999977</v>
      </c>
      <c r="M65" s="82">
        <f t="shared" si="2"/>
        <v>1.5649999999999977</v>
      </c>
    </row>
    <row r="66" spans="2:13" ht="15.95" customHeight="1" x14ac:dyDescent="0.2">
      <c r="B66" s="64" t="s">
        <v>28</v>
      </c>
      <c r="C66" s="37" t="s">
        <v>98</v>
      </c>
      <c r="D66" s="26">
        <v>40</v>
      </c>
      <c r="E66" s="3">
        <v>6</v>
      </c>
      <c r="F66" s="22">
        <v>70</v>
      </c>
      <c r="G66" s="23">
        <v>48.28</v>
      </c>
      <c r="H66" s="18">
        <v>36.322200000000002</v>
      </c>
      <c r="I66" s="19">
        <f t="shared" si="3"/>
        <v>84.602200000000011</v>
      </c>
      <c r="J66" s="19">
        <v>35.61</v>
      </c>
      <c r="K66" s="19">
        <v>83.89</v>
      </c>
      <c r="L66" s="82">
        <f t="shared" si="1"/>
        <v>0.71220000000000283</v>
      </c>
      <c r="M66" s="82">
        <f t="shared" si="2"/>
        <v>0.71220000000000994</v>
      </c>
    </row>
    <row r="67" spans="2:13" ht="15.95" customHeight="1" x14ac:dyDescent="0.2">
      <c r="B67" s="65"/>
      <c r="C67" s="37" t="s">
        <v>99</v>
      </c>
      <c r="D67" s="26">
        <v>40</v>
      </c>
      <c r="E67" s="3">
        <v>6</v>
      </c>
      <c r="F67" s="22">
        <v>100</v>
      </c>
      <c r="G67" s="23">
        <v>68.98</v>
      </c>
      <c r="H67" s="18">
        <v>48.745800000000003</v>
      </c>
      <c r="I67" s="19">
        <f t="shared" si="3"/>
        <v>117.72580000000001</v>
      </c>
      <c r="J67" s="19">
        <v>47.79</v>
      </c>
      <c r="K67" s="19">
        <v>116.77</v>
      </c>
      <c r="L67" s="82">
        <f t="shared" si="1"/>
        <v>0.95580000000000354</v>
      </c>
      <c r="M67" s="82">
        <f t="shared" si="2"/>
        <v>0.95580000000001064</v>
      </c>
    </row>
    <row r="68" spans="2:13" ht="15.95" customHeight="1" x14ac:dyDescent="0.2">
      <c r="B68" s="65"/>
      <c r="C68" s="37" t="s">
        <v>100</v>
      </c>
      <c r="D68" s="26">
        <v>40</v>
      </c>
      <c r="E68" s="3">
        <v>6</v>
      </c>
      <c r="F68" s="22">
        <v>150</v>
      </c>
      <c r="G68" s="23">
        <v>103.46</v>
      </c>
      <c r="H68" s="18">
        <v>72.348600000000005</v>
      </c>
      <c r="I68" s="19">
        <f t="shared" si="3"/>
        <v>175.80860000000001</v>
      </c>
      <c r="J68" s="19">
        <v>70.930000000000007</v>
      </c>
      <c r="K68" s="19">
        <v>174.39</v>
      </c>
      <c r="L68" s="82">
        <f t="shared" si="1"/>
        <v>1.4185999999999979</v>
      </c>
      <c r="M68" s="82">
        <f t="shared" si="2"/>
        <v>1.4186000000000263</v>
      </c>
    </row>
    <row r="69" spans="2:13" ht="15.95" customHeight="1" x14ac:dyDescent="0.2">
      <c r="B69" s="65"/>
      <c r="C69" s="37" t="s">
        <v>101</v>
      </c>
      <c r="D69" s="26">
        <v>40</v>
      </c>
      <c r="E69" s="3">
        <v>6</v>
      </c>
      <c r="F69" s="22">
        <v>70</v>
      </c>
      <c r="G69" s="23">
        <v>48.28</v>
      </c>
      <c r="H69" s="18">
        <v>40.549999999999997</v>
      </c>
      <c r="I69" s="19">
        <f t="shared" si="3"/>
        <v>88.83</v>
      </c>
      <c r="J69" s="19">
        <v>40.549999999999997</v>
      </c>
      <c r="K69" s="19">
        <v>88.83</v>
      </c>
      <c r="L69" s="82">
        <f t="shared" si="1"/>
        <v>0</v>
      </c>
      <c r="M69" s="82">
        <f t="shared" si="2"/>
        <v>0</v>
      </c>
    </row>
    <row r="70" spans="2:13" ht="15.95" customHeight="1" x14ac:dyDescent="0.2">
      <c r="B70" s="65"/>
      <c r="C70" s="37" t="s">
        <v>102</v>
      </c>
      <c r="D70" s="26">
        <v>40</v>
      </c>
      <c r="E70" s="3">
        <v>6</v>
      </c>
      <c r="F70" s="22">
        <v>150</v>
      </c>
      <c r="G70" s="23">
        <v>103.46</v>
      </c>
      <c r="H70" s="18">
        <v>85.63</v>
      </c>
      <c r="I70" s="19">
        <f t="shared" si="3"/>
        <v>189.08999999999997</v>
      </c>
      <c r="J70" s="19">
        <v>85.63</v>
      </c>
      <c r="K70" s="19">
        <v>189.09</v>
      </c>
      <c r="L70" s="82">
        <f t="shared" si="1"/>
        <v>0</v>
      </c>
      <c r="M70" s="82">
        <f t="shared" si="2"/>
        <v>0</v>
      </c>
    </row>
    <row r="71" spans="2:13" ht="15.95" customHeight="1" x14ac:dyDescent="0.2">
      <c r="B71" s="66"/>
      <c r="C71" s="40" t="s">
        <v>103</v>
      </c>
      <c r="D71" s="41">
        <v>57</v>
      </c>
      <c r="E71" s="42">
        <v>6</v>
      </c>
      <c r="F71" s="43">
        <v>70</v>
      </c>
      <c r="G71" s="44">
        <v>68.8</v>
      </c>
      <c r="H71" s="18">
        <v>44.93</v>
      </c>
      <c r="I71" s="19">
        <f t="shared" si="3"/>
        <v>113.72999999999999</v>
      </c>
      <c r="J71" s="19">
        <v>44.93</v>
      </c>
      <c r="K71" s="19">
        <v>113.73</v>
      </c>
      <c r="L71" s="82">
        <f t="shared" ref="L71:L122" si="4">H71-J71</f>
        <v>0</v>
      </c>
      <c r="M71" s="82">
        <f t="shared" ref="M71:M122" si="5">I71-K71</f>
        <v>0</v>
      </c>
    </row>
    <row r="72" spans="2:13" ht="15.95" customHeight="1" x14ac:dyDescent="0.2">
      <c r="B72" s="64" t="s">
        <v>29</v>
      </c>
      <c r="C72" s="37" t="s">
        <v>30</v>
      </c>
      <c r="D72" s="26">
        <v>38</v>
      </c>
      <c r="E72" s="3">
        <v>6</v>
      </c>
      <c r="F72" s="22">
        <v>50</v>
      </c>
      <c r="G72" s="23">
        <v>32.76</v>
      </c>
      <c r="H72" s="18">
        <v>27.820300000000003</v>
      </c>
      <c r="I72" s="19">
        <f t="shared" si="3"/>
        <v>60.580300000000001</v>
      </c>
      <c r="J72" s="19">
        <v>27.01</v>
      </c>
      <c r="K72" s="19">
        <v>59.77</v>
      </c>
      <c r="L72" s="82">
        <f t="shared" si="4"/>
        <v>0.81030000000000157</v>
      </c>
      <c r="M72" s="82">
        <f t="shared" si="5"/>
        <v>0.81029999999999802</v>
      </c>
    </row>
    <row r="73" spans="2:13" ht="15.75" customHeight="1" x14ac:dyDescent="0.2">
      <c r="B73" s="65"/>
      <c r="C73" s="37" t="s">
        <v>31</v>
      </c>
      <c r="D73" s="26">
        <v>38</v>
      </c>
      <c r="E73" s="3">
        <v>6</v>
      </c>
      <c r="F73" s="22">
        <v>70</v>
      </c>
      <c r="G73" s="23">
        <v>45.87</v>
      </c>
      <c r="H73" s="18">
        <v>39.356300000000005</v>
      </c>
      <c r="I73" s="19">
        <f t="shared" ref="I73:I77" si="6">G73+H73</f>
        <v>85.226300000000009</v>
      </c>
      <c r="J73" s="19">
        <v>38.21</v>
      </c>
      <c r="K73" s="19">
        <v>84.08</v>
      </c>
      <c r="L73" s="82">
        <f t="shared" si="4"/>
        <v>1.1463000000000036</v>
      </c>
      <c r="M73" s="82">
        <f t="shared" si="5"/>
        <v>1.1463000000000108</v>
      </c>
    </row>
    <row r="74" spans="2:13" ht="15.75" customHeight="1" x14ac:dyDescent="0.2">
      <c r="B74" s="65"/>
      <c r="C74" s="37" t="s">
        <v>104</v>
      </c>
      <c r="D74" s="26">
        <v>38</v>
      </c>
      <c r="E74" s="3">
        <v>6</v>
      </c>
      <c r="F74" s="22">
        <v>70</v>
      </c>
      <c r="G74" s="23">
        <v>45.87</v>
      </c>
      <c r="H74" s="18">
        <v>38.0379</v>
      </c>
      <c r="I74" s="19">
        <f t="shared" si="6"/>
        <v>83.907899999999998</v>
      </c>
      <c r="J74" s="19">
        <v>36.93</v>
      </c>
      <c r="K74" s="19">
        <v>82.8</v>
      </c>
      <c r="L74" s="82">
        <f t="shared" si="4"/>
        <v>1.1079000000000008</v>
      </c>
      <c r="M74" s="82">
        <f t="shared" si="5"/>
        <v>1.1079000000000008</v>
      </c>
    </row>
    <row r="75" spans="2:13" ht="15.75" customHeight="1" x14ac:dyDescent="0.2">
      <c r="B75" s="65"/>
      <c r="C75" s="37" t="s">
        <v>32</v>
      </c>
      <c r="D75" s="26">
        <v>38</v>
      </c>
      <c r="E75" s="3">
        <v>6</v>
      </c>
      <c r="F75" s="22">
        <v>100</v>
      </c>
      <c r="G75" s="23">
        <v>65.53</v>
      </c>
      <c r="H75" s="18">
        <v>52.138599999999997</v>
      </c>
      <c r="I75" s="19">
        <f t="shared" si="6"/>
        <v>117.6686</v>
      </c>
      <c r="J75" s="19">
        <v>50.62</v>
      </c>
      <c r="K75" s="19">
        <v>116.15</v>
      </c>
      <c r="L75" s="82">
        <f t="shared" si="4"/>
        <v>1.5185999999999993</v>
      </c>
      <c r="M75" s="82">
        <f t="shared" si="5"/>
        <v>1.5185999999999922</v>
      </c>
    </row>
    <row r="76" spans="2:13" ht="15.75" customHeight="1" x14ac:dyDescent="0.2">
      <c r="B76" s="65"/>
      <c r="C76" s="37" t="s">
        <v>33</v>
      </c>
      <c r="D76" s="26">
        <v>38</v>
      </c>
      <c r="E76" s="3">
        <v>6</v>
      </c>
      <c r="F76" s="22">
        <v>150</v>
      </c>
      <c r="G76" s="23">
        <v>98.29</v>
      </c>
      <c r="H76" s="18">
        <v>82.523600000000002</v>
      </c>
      <c r="I76" s="19">
        <f t="shared" si="6"/>
        <v>180.81360000000001</v>
      </c>
      <c r="J76" s="19">
        <v>80.12</v>
      </c>
      <c r="K76" s="19">
        <v>178.41</v>
      </c>
      <c r="L76" s="82">
        <f t="shared" si="4"/>
        <v>2.4035999999999973</v>
      </c>
      <c r="M76" s="82">
        <f t="shared" si="5"/>
        <v>2.4036000000000115</v>
      </c>
    </row>
    <row r="77" spans="2:13" ht="15.75" customHeight="1" x14ac:dyDescent="0.2">
      <c r="B77" s="66"/>
      <c r="C77" s="38" t="s">
        <v>34</v>
      </c>
      <c r="D77" s="29">
        <v>30</v>
      </c>
      <c r="E77" s="30">
        <v>6</v>
      </c>
      <c r="F77" s="31">
        <v>70</v>
      </c>
      <c r="G77" s="35">
        <v>36.21</v>
      </c>
      <c r="H77" s="18">
        <v>43.34</v>
      </c>
      <c r="I77" s="19">
        <f t="shared" si="6"/>
        <v>79.550000000000011</v>
      </c>
      <c r="J77" s="19">
        <v>43.34</v>
      </c>
      <c r="K77" s="19">
        <v>79.55</v>
      </c>
      <c r="L77" s="82">
        <f t="shared" si="4"/>
        <v>0</v>
      </c>
      <c r="M77" s="82">
        <f t="shared" si="5"/>
        <v>0</v>
      </c>
    </row>
    <row r="78" spans="2:13" ht="15.75" customHeight="1" x14ac:dyDescent="0.2">
      <c r="B78" s="64" t="s">
        <v>39</v>
      </c>
      <c r="C78" s="36" t="s">
        <v>35</v>
      </c>
      <c r="D78" s="33">
        <v>28</v>
      </c>
      <c r="E78" s="15">
        <v>120</v>
      </c>
      <c r="F78" s="16">
        <v>5</v>
      </c>
      <c r="G78" s="17">
        <v>48.28</v>
      </c>
      <c r="H78" s="18">
        <v>121.43700000000001</v>
      </c>
      <c r="I78" s="19">
        <f t="shared" si="3"/>
        <v>169.71700000000001</v>
      </c>
      <c r="J78" s="19">
        <v>117.9</v>
      </c>
      <c r="K78" s="19">
        <v>166.18</v>
      </c>
      <c r="L78" s="82">
        <f t="shared" si="4"/>
        <v>3.5370000000000061</v>
      </c>
      <c r="M78" s="82">
        <f t="shared" si="5"/>
        <v>3.5370000000000061</v>
      </c>
    </row>
    <row r="79" spans="2:13" ht="15.75" customHeight="1" x14ac:dyDescent="0.2">
      <c r="B79" s="65"/>
      <c r="C79" s="37" t="s">
        <v>36</v>
      </c>
      <c r="D79" s="26">
        <v>28</v>
      </c>
      <c r="E79" s="3">
        <v>6</v>
      </c>
      <c r="F79" s="22">
        <v>35</v>
      </c>
      <c r="G79" s="23">
        <v>16.899999999999999</v>
      </c>
      <c r="H79" s="18">
        <v>31.311999999999998</v>
      </c>
      <c r="I79" s="19">
        <f t="shared" ref="I79:I122" si="7">G79+H79</f>
        <v>48.211999999999996</v>
      </c>
      <c r="J79" s="19">
        <v>30.4</v>
      </c>
      <c r="K79" s="19">
        <v>47.3</v>
      </c>
      <c r="L79" s="82">
        <f t="shared" si="4"/>
        <v>0.91199999999999903</v>
      </c>
      <c r="M79" s="82">
        <f t="shared" si="5"/>
        <v>0.91199999999999903</v>
      </c>
    </row>
    <row r="80" spans="2:13" ht="15.75" customHeight="1" x14ac:dyDescent="0.2">
      <c r="B80" s="65"/>
      <c r="C80" s="37" t="s">
        <v>37</v>
      </c>
      <c r="D80" s="26">
        <v>28</v>
      </c>
      <c r="E80" s="3">
        <v>6</v>
      </c>
      <c r="F80" s="22">
        <v>50</v>
      </c>
      <c r="G80" s="23">
        <v>24.14</v>
      </c>
      <c r="H80" s="18">
        <v>42.291800000000002</v>
      </c>
      <c r="I80" s="19">
        <f t="shared" si="7"/>
        <v>66.43180000000001</v>
      </c>
      <c r="J80" s="19">
        <v>41.06</v>
      </c>
      <c r="K80" s="19">
        <v>65.2</v>
      </c>
      <c r="L80" s="82">
        <f t="shared" si="4"/>
        <v>1.2317999999999998</v>
      </c>
      <c r="M80" s="82">
        <f t="shared" si="5"/>
        <v>1.2318000000000069</v>
      </c>
    </row>
    <row r="81" spans="2:13" ht="15.75" customHeight="1" x14ac:dyDescent="0.2">
      <c r="B81" s="65"/>
      <c r="C81" s="38" t="s">
        <v>38</v>
      </c>
      <c r="D81" s="29">
        <v>28</v>
      </c>
      <c r="E81" s="30">
        <v>6</v>
      </c>
      <c r="F81" s="31">
        <v>70</v>
      </c>
      <c r="G81" s="32">
        <v>33.799999999999997</v>
      </c>
      <c r="H81" s="18">
        <v>54.281000000000006</v>
      </c>
      <c r="I81" s="19">
        <f t="shared" si="7"/>
        <v>88.081000000000003</v>
      </c>
      <c r="J81" s="19">
        <v>52.7</v>
      </c>
      <c r="K81" s="19">
        <v>86.5</v>
      </c>
      <c r="L81" s="82">
        <f t="shared" si="4"/>
        <v>1.5810000000000031</v>
      </c>
      <c r="M81" s="82">
        <f t="shared" si="5"/>
        <v>1.5810000000000031</v>
      </c>
    </row>
    <row r="82" spans="2:13" ht="15.75" customHeight="1" x14ac:dyDescent="0.2">
      <c r="B82" s="65"/>
      <c r="C82" s="40" t="s">
        <v>105</v>
      </c>
      <c r="D82" s="41">
        <v>0</v>
      </c>
      <c r="E82" s="42">
        <v>6</v>
      </c>
      <c r="F82" s="43">
        <v>95</v>
      </c>
      <c r="G82" s="56">
        <v>0</v>
      </c>
      <c r="H82" s="18">
        <v>23.030799999999999</v>
      </c>
      <c r="I82" s="19">
        <f t="shared" si="7"/>
        <v>23.030799999999999</v>
      </c>
      <c r="J82" s="19">
        <v>22.36</v>
      </c>
      <c r="K82" s="19">
        <v>22.36</v>
      </c>
      <c r="L82" s="82">
        <f t="shared" si="4"/>
        <v>0.67079999999999984</v>
      </c>
      <c r="M82" s="82">
        <f t="shared" si="5"/>
        <v>0.67079999999999984</v>
      </c>
    </row>
    <row r="83" spans="2:13" ht="15.75" customHeight="1" x14ac:dyDescent="0.2">
      <c r="B83" s="65"/>
      <c r="C83" s="20" t="s">
        <v>40</v>
      </c>
      <c r="D83" s="26">
        <v>20</v>
      </c>
      <c r="E83" s="3">
        <v>6</v>
      </c>
      <c r="F83" s="22">
        <v>70</v>
      </c>
      <c r="G83" s="23">
        <v>24.14</v>
      </c>
      <c r="H83" s="18">
        <v>50.346400000000003</v>
      </c>
      <c r="I83" s="19">
        <f t="shared" si="7"/>
        <v>74.486400000000003</v>
      </c>
      <c r="J83" s="19">
        <v>48.88</v>
      </c>
      <c r="K83" s="19">
        <v>73.02</v>
      </c>
      <c r="L83" s="82">
        <f t="shared" si="4"/>
        <v>1.4664000000000001</v>
      </c>
      <c r="M83" s="82">
        <f t="shared" si="5"/>
        <v>1.4664000000000073</v>
      </c>
    </row>
    <row r="84" spans="2:13" ht="15.75" customHeight="1" x14ac:dyDescent="0.2">
      <c r="B84" s="65"/>
      <c r="C84" s="20" t="s">
        <v>41</v>
      </c>
      <c r="D84" s="26">
        <v>20</v>
      </c>
      <c r="E84" s="3">
        <v>6</v>
      </c>
      <c r="F84" s="22">
        <v>100</v>
      </c>
      <c r="G84" s="23">
        <v>34.49</v>
      </c>
      <c r="H84" s="18">
        <v>71.924899999999994</v>
      </c>
      <c r="I84" s="19">
        <f t="shared" si="7"/>
        <v>106.41489999999999</v>
      </c>
      <c r="J84" s="19">
        <v>69.83</v>
      </c>
      <c r="K84" s="19">
        <v>104.32</v>
      </c>
      <c r="L84" s="82">
        <f t="shared" si="4"/>
        <v>2.0948999999999955</v>
      </c>
      <c r="M84" s="82">
        <f t="shared" si="5"/>
        <v>2.0948999999999955</v>
      </c>
    </row>
    <row r="85" spans="2:13" ht="15.75" customHeight="1" x14ac:dyDescent="0.2">
      <c r="B85" s="65"/>
      <c r="C85" s="20" t="s">
        <v>42</v>
      </c>
      <c r="D85" s="26">
        <v>20</v>
      </c>
      <c r="E85" s="3">
        <v>6</v>
      </c>
      <c r="F85" s="22">
        <v>150</v>
      </c>
      <c r="G85" s="23">
        <v>51.73</v>
      </c>
      <c r="H85" s="39">
        <v>107.8822</v>
      </c>
      <c r="I85" s="46">
        <f t="shared" si="7"/>
        <v>159.6122</v>
      </c>
      <c r="J85" s="19">
        <v>104.74</v>
      </c>
      <c r="K85" s="19">
        <v>156.47</v>
      </c>
      <c r="L85" s="82">
        <f t="shared" si="4"/>
        <v>3.1422000000000025</v>
      </c>
      <c r="M85" s="82">
        <f t="shared" si="5"/>
        <v>3.1422000000000025</v>
      </c>
    </row>
    <row r="86" spans="2:13" ht="15.75" customHeight="1" x14ac:dyDescent="0.2">
      <c r="B86" s="65"/>
      <c r="C86" s="20" t="s">
        <v>106</v>
      </c>
      <c r="D86" s="26">
        <v>0</v>
      </c>
      <c r="E86" s="3">
        <v>12</v>
      </c>
      <c r="F86" s="22">
        <v>100</v>
      </c>
      <c r="G86" s="23">
        <v>0</v>
      </c>
      <c r="H86" s="18">
        <v>47.658100000000005</v>
      </c>
      <c r="I86" s="19">
        <f t="shared" si="7"/>
        <v>47.658100000000005</v>
      </c>
      <c r="J86" s="19">
        <v>46.27</v>
      </c>
      <c r="K86" s="19">
        <v>46.27</v>
      </c>
      <c r="L86" s="82">
        <f t="shared" si="4"/>
        <v>1.3881000000000014</v>
      </c>
      <c r="M86" s="82">
        <f t="shared" si="5"/>
        <v>1.3881000000000014</v>
      </c>
    </row>
    <row r="87" spans="2:13" ht="15.75" customHeight="1" x14ac:dyDescent="0.2">
      <c r="B87" s="65"/>
      <c r="C87" s="13" t="s">
        <v>43</v>
      </c>
      <c r="D87" s="33">
        <v>17.2</v>
      </c>
      <c r="E87" s="15">
        <v>6</v>
      </c>
      <c r="F87" s="16">
        <v>70</v>
      </c>
      <c r="G87" s="17">
        <v>20.76</v>
      </c>
      <c r="H87" s="18">
        <v>39.078199999999995</v>
      </c>
      <c r="I87" s="19">
        <f t="shared" si="7"/>
        <v>59.838200000000001</v>
      </c>
      <c r="J87" s="19">
        <v>37.94</v>
      </c>
      <c r="K87" s="19">
        <v>58.7</v>
      </c>
      <c r="L87" s="82">
        <f t="shared" si="4"/>
        <v>1.1381999999999977</v>
      </c>
      <c r="M87" s="82">
        <f t="shared" si="5"/>
        <v>1.1381999999999977</v>
      </c>
    </row>
    <row r="88" spans="2:13" ht="15.75" customHeight="1" x14ac:dyDescent="0.2">
      <c r="B88" s="65"/>
      <c r="C88" s="58" t="s">
        <v>123</v>
      </c>
      <c r="D88" s="33">
        <v>40</v>
      </c>
      <c r="E88" s="15">
        <v>6</v>
      </c>
      <c r="F88" s="16">
        <v>70</v>
      </c>
      <c r="G88" s="45">
        <v>48.28</v>
      </c>
      <c r="H88" s="18">
        <v>64.402799999999999</v>
      </c>
      <c r="I88" s="57">
        <f t="shared" ref="I88:I94" si="8">G88+H88</f>
        <v>112.6828</v>
      </c>
      <c r="J88" s="19">
        <v>64.402799999999999</v>
      </c>
      <c r="K88" s="19">
        <v>112.6828</v>
      </c>
      <c r="L88" s="82">
        <f t="shared" si="4"/>
        <v>0</v>
      </c>
      <c r="M88" s="82">
        <f t="shared" si="5"/>
        <v>0</v>
      </c>
    </row>
    <row r="89" spans="2:13" ht="15.75" customHeight="1" x14ac:dyDescent="0.2">
      <c r="B89" s="65"/>
      <c r="C89" s="59" t="s">
        <v>124</v>
      </c>
      <c r="D89" s="26">
        <v>40</v>
      </c>
      <c r="E89" s="3">
        <v>6</v>
      </c>
      <c r="F89" s="22">
        <v>50</v>
      </c>
      <c r="G89" s="23">
        <v>34.49</v>
      </c>
      <c r="H89" s="18">
        <v>46.981200000000001</v>
      </c>
      <c r="I89" s="57">
        <f t="shared" si="8"/>
        <v>81.47120000000001</v>
      </c>
      <c r="J89" s="19">
        <v>46.981200000000001</v>
      </c>
      <c r="K89" s="19">
        <v>81.47120000000001</v>
      </c>
      <c r="L89" s="82">
        <f t="shared" si="4"/>
        <v>0</v>
      </c>
      <c r="M89" s="82">
        <f t="shared" si="5"/>
        <v>0</v>
      </c>
    </row>
    <row r="90" spans="2:13" ht="15.75" customHeight="1" x14ac:dyDescent="0.2">
      <c r="B90" s="65"/>
      <c r="C90" s="59" t="s">
        <v>125</v>
      </c>
      <c r="D90" s="26">
        <v>40</v>
      </c>
      <c r="E90" s="3">
        <v>6</v>
      </c>
      <c r="F90" s="22">
        <v>100</v>
      </c>
      <c r="G90" s="23">
        <v>68.98</v>
      </c>
      <c r="H90" s="18">
        <v>107.02860000000001</v>
      </c>
      <c r="I90" s="57">
        <f t="shared" si="8"/>
        <v>176.0086</v>
      </c>
      <c r="J90" s="19">
        <v>107.02860000000001</v>
      </c>
      <c r="K90" s="19">
        <v>176.0086</v>
      </c>
      <c r="L90" s="82">
        <f t="shared" si="4"/>
        <v>0</v>
      </c>
      <c r="M90" s="82">
        <f t="shared" si="5"/>
        <v>0</v>
      </c>
    </row>
    <row r="91" spans="2:13" ht="15.75" customHeight="1" x14ac:dyDescent="0.2">
      <c r="B91" s="65"/>
      <c r="C91" s="59" t="s">
        <v>126</v>
      </c>
      <c r="D91" s="26">
        <v>40</v>
      </c>
      <c r="E91" s="3">
        <v>120</v>
      </c>
      <c r="F91" s="22">
        <v>5</v>
      </c>
      <c r="G91" s="23">
        <v>68.98</v>
      </c>
      <c r="H91" s="18">
        <v>100.7556</v>
      </c>
      <c r="I91" s="57">
        <f t="shared" si="8"/>
        <v>169.73560000000001</v>
      </c>
      <c r="J91" s="19">
        <v>100.7556</v>
      </c>
      <c r="K91" s="19">
        <v>169.73560000000001</v>
      </c>
      <c r="L91" s="82">
        <f t="shared" si="4"/>
        <v>0</v>
      </c>
      <c r="M91" s="82">
        <f t="shared" si="5"/>
        <v>0</v>
      </c>
    </row>
    <row r="92" spans="2:13" ht="15.75" customHeight="1" x14ac:dyDescent="0.2">
      <c r="B92" s="65"/>
      <c r="C92" s="59" t="s">
        <v>127</v>
      </c>
      <c r="D92" s="26">
        <v>43</v>
      </c>
      <c r="E92" s="3">
        <v>120</v>
      </c>
      <c r="F92" s="22">
        <v>5</v>
      </c>
      <c r="G92" s="23">
        <v>74.150000000000006</v>
      </c>
      <c r="H92" s="18">
        <v>151.929</v>
      </c>
      <c r="I92" s="57">
        <f t="shared" si="8"/>
        <v>226.07900000000001</v>
      </c>
      <c r="J92" s="19">
        <v>151.929</v>
      </c>
      <c r="K92" s="19">
        <v>226.07900000000001</v>
      </c>
      <c r="L92" s="82">
        <f t="shared" si="4"/>
        <v>0</v>
      </c>
      <c r="M92" s="82">
        <f t="shared" si="5"/>
        <v>0</v>
      </c>
    </row>
    <row r="93" spans="2:13" ht="15.75" customHeight="1" x14ac:dyDescent="0.2">
      <c r="B93" s="65"/>
      <c r="C93" s="59" t="s">
        <v>128</v>
      </c>
      <c r="D93" s="26">
        <v>43</v>
      </c>
      <c r="E93" s="3">
        <v>6</v>
      </c>
      <c r="F93" s="22">
        <v>70</v>
      </c>
      <c r="G93" s="23">
        <v>51.9</v>
      </c>
      <c r="H93" s="18">
        <v>102.38759999999999</v>
      </c>
      <c r="I93" s="57">
        <f t="shared" si="8"/>
        <v>154.2876</v>
      </c>
      <c r="J93" s="19">
        <v>102.38759999999999</v>
      </c>
      <c r="K93" s="19">
        <v>154.2876</v>
      </c>
      <c r="L93" s="82">
        <f t="shared" si="4"/>
        <v>0</v>
      </c>
      <c r="M93" s="82">
        <f t="shared" si="5"/>
        <v>0</v>
      </c>
    </row>
    <row r="94" spans="2:13" ht="12.75" x14ac:dyDescent="0.2">
      <c r="B94" s="65"/>
      <c r="C94" s="59" t="s">
        <v>129</v>
      </c>
      <c r="D94" s="26">
        <v>43</v>
      </c>
      <c r="E94" s="3">
        <v>6</v>
      </c>
      <c r="F94" s="22">
        <v>50</v>
      </c>
      <c r="G94" s="23">
        <v>37.07</v>
      </c>
      <c r="H94" s="18">
        <v>76.938600000000008</v>
      </c>
      <c r="I94" s="57">
        <f t="shared" si="8"/>
        <v>114.0086</v>
      </c>
      <c r="J94" s="19">
        <v>76.938600000000008</v>
      </c>
      <c r="K94" s="19">
        <v>114.0086</v>
      </c>
      <c r="L94" s="82">
        <f t="shared" si="4"/>
        <v>0</v>
      </c>
      <c r="M94" s="82">
        <f t="shared" si="5"/>
        <v>0</v>
      </c>
    </row>
    <row r="95" spans="2:13" ht="15.75" customHeight="1" x14ac:dyDescent="0.2">
      <c r="B95" s="84" t="s">
        <v>44</v>
      </c>
      <c r="C95" s="13" t="s">
        <v>45</v>
      </c>
      <c r="D95" s="33">
        <v>14.9</v>
      </c>
      <c r="E95" s="15">
        <v>6</v>
      </c>
      <c r="F95" s="16">
        <v>70</v>
      </c>
      <c r="G95" s="17">
        <v>12.12</v>
      </c>
      <c r="H95" s="18">
        <v>33.83</v>
      </c>
      <c r="I95" s="19">
        <f t="shared" si="7"/>
        <v>45.949999999999996</v>
      </c>
      <c r="J95" s="19">
        <v>33.83</v>
      </c>
      <c r="K95" s="19">
        <v>45.949999999999996</v>
      </c>
      <c r="L95" s="82">
        <f t="shared" si="4"/>
        <v>0</v>
      </c>
      <c r="M95" s="82">
        <f t="shared" si="5"/>
        <v>0</v>
      </c>
    </row>
    <row r="96" spans="2:13" ht="15.95" customHeight="1" x14ac:dyDescent="0.2">
      <c r="B96" s="85"/>
      <c r="C96" s="37" t="s">
        <v>46</v>
      </c>
      <c r="D96" s="26">
        <v>14.9</v>
      </c>
      <c r="E96" s="3">
        <v>6</v>
      </c>
      <c r="F96" s="22">
        <v>150</v>
      </c>
      <c r="G96" s="23">
        <v>25.98</v>
      </c>
      <c r="H96" s="18">
        <v>74.91</v>
      </c>
      <c r="I96" s="19">
        <f t="shared" si="7"/>
        <v>100.89</v>
      </c>
      <c r="J96" s="19">
        <v>74.91</v>
      </c>
      <c r="K96" s="19">
        <v>100.89</v>
      </c>
      <c r="L96" s="82">
        <f t="shared" si="4"/>
        <v>0</v>
      </c>
      <c r="M96" s="82">
        <f t="shared" si="5"/>
        <v>0</v>
      </c>
    </row>
    <row r="97" spans="2:13" ht="15.95" customHeight="1" x14ac:dyDescent="0.2">
      <c r="B97" s="64" t="s">
        <v>47</v>
      </c>
      <c r="C97" s="36" t="s">
        <v>107</v>
      </c>
      <c r="D97" s="33">
        <v>20</v>
      </c>
      <c r="E97" s="15">
        <v>6</v>
      </c>
      <c r="F97" s="16">
        <v>50</v>
      </c>
      <c r="G97" s="17">
        <v>17.239999999999998</v>
      </c>
      <c r="H97" s="18">
        <v>35.349600000000002</v>
      </c>
      <c r="I97" s="19">
        <f t="shared" si="7"/>
        <v>52.589600000000004</v>
      </c>
      <c r="J97" s="19">
        <v>35.349600000000002</v>
      </c>
      <c r="K97" s="19">
        <v>52.589600000000004</v>
      </c>
      <c r="L97" s="82">
        <f t="shared" si="4"/>
        <v>0</v>
      </c>
      <c r="M97" s="82">
        <f t="shared" si="5"/>
        <v>0</v>
      </c>
    </row>
    <row r="98" spans="2:13" ht="15.95" customHeight="1" x14ac:dyDescent="0.2">
      <c r="B98" s="65"/>
      <c r="C98" s="37" t="s">
        <v>108</v>
      </c>
      <c r="D98" s="26">
        <v>16</v>
      </c>
      <c r="E98" s="3">
        <v>6</v>
      </c>
      <c r="F98" s="22">
        <v>50</v>
      </c>
      <c r="G98" s="23">
        <v>13.8</v>
      </c>
      <c r="H98" s="18">
        <v>39.243000000000002</v>
      </c>
      <c r="I98" s="19">
        <f t="shared" si="7"/>
        <v>53.043000000000006</v>
      </c>
      <c r="J98" s="19">
        <v>39.243000000000002</v>
      </c>
      <c r="K98" s="19">
        <v>53.043000000000006</v>
      </c>
      <c r="L98" s="82">
        <f t="shared" si="4"/>
        <v>0</v>
      </c>
      <c r="M98" s="82">
        <f t="shared" si="5"/>
        <v>0</v>
      </c>
    </row>
    <row r="99" spans="2:13" ht="15.95" customHeight="1" x14ac:dyDescent="0.2">
      <c r="B99" s="65"/>
      <c r="C99" s="37" t="s">
        <v>109</v>
      </c>
      <c r="D99" s="26">
        <v>20</v>
      </c>
      <c r="E99" s="3">
        <v>6</v>
      </c>
      <c r="F99" s="22">
        <v>50</v>
      </c>
      <c r="G99" s="23">
        <v>17.239999999999998</v>
      </c>
      <c r="H99" s="18">
        <v>34.484400000000001</v>
      </c>
      <c r="I99" s="19">
        <f t="shared" si="7"/>
        <v>51.724400000000003</v>
      </c>
      <c r="J99" s="19">
        <v>34.484400000000001</v>
      </c>
      <c r="K99" s="19">
        <v>51.724400000000003</v>
      </c>
      <c r="L99" s="82">
        <f t="shared" si="4"/>
        <v>0</v>
      </c>
      <c r="M99" s="82">
        <f t="shared" si="5"/>
        <v>0</v>
      </c>
    </row>
    <row r="100" spans="2:13" ht="15.95" customHeight="1" x14ac:dyDescent="0.2">
      <c r="B100" s="65"/>
      <c r="C100" s="37" t="s">
        <v>49</v>
      </c>
      <c r="D100" s="26">
        <v>24</v>
      </c>
      <c r="E100" s="3">
        <v>6</v>
      </c>
      <c r="F100" s="22">
        <v>50</v>
      </c>
      <c r="G100" s="23">
        <v>20.69</v>
      </c>
      <c r="H100" s="18">
        <v>31.157500000000002</v>
      </c>
      <c r="I100" s="19">
        <f t="shared" si="7"/>
        <v>51.847500000000004</v>
      </c>
      <c r="J100" s="19">
        <v>31.157500000000002</v>
      </c>
      <c r="K100" s="19">
        <v>51.847500000000004</v>
      </c>
      <c r="L100" s="82">
        <f t="shared" si="4"/>
        <v>0</v>
      </c>
      <c r="M100" s="82">
        <f t="shared" si="5"/>
        <v>0</v>
      </c>
    </row>
    <row r="101" spans="2:13" ht="15.95" customHeight="1" x14ac:dyDescent="0.2">
      <c r="B101" s="65"/>
      <c r="C101" s="37" t="s">
        <v>110</v>
      </c>
      <c r="D101" s="26">
        <v>24</v>
      </c>
      <c r="E101" s="3">
        <v>6</v>
      </c>
      <c r="F101" s="22">
        <v>50</v>
      </c>
      <c r="G101" s="23">
        <v>20.69</v>
      </c>
      <c r="H101" s="18">
        <v>31.157500000000002</v>
      </c>
      <c r="I101" s="19">
        <f t="shared" si="7"/>
        <v>51.847500000000004</v>
      </c>
      <c r="J101" s="19">
        <v>31.157500000000002</v>
      </c>
      <c r="K101" s="19">
        <v>51.847500000000004</v>
      </c>
      <c r="L101" s="82">
        <f t="shared" si="4"/>
        <v>0</v>
      </c>
      <c r="M101" s="82">
        <f t="shared" si="5"/>
        <v>0</v>
      </c>
    </row>
    <row r="102" spans="2:13" ht="15.95" customHeight="1" x14ac:dyDescent="0.2">
      <c r="B102" s="65"/>
      <c r="C102" s="37" t="s">
        <v>50</v>
      </c>
      <c r="D102" s="26">
        <v>24</v>
      </c>
      <c r="E102" s="3">
        <v>6</v>
      </c>
      <c r="F102" s="22">
        <v>50</v>
      </c>
      <c r="G102" s="23">
        <v>20.69</v>
      </c>
      <c r="H102" s="18">
        <v>31.157500000000002</v>
      </c>
      <c r="I102" s="19">
        <f t="shared" si="7"/>
        <v>51.847500000000004</v>
      </c>
      <c r="J102" s="19">
        <v>31.157500000000002</v>
      </c>
      <c r="K102" s="19">
        <v>51.847500000000004</v>
      </c>
      <c r="L102" s="82">
        <f t="shared" si="4"/>
        <v>0</v>
      </c>
      <c r="M102" s="82">
        <f t="shared" si="5"/>
        <v>0</v>
      </c>
    </row>
    <row r="103" spans="2:13" ht="15.95" customHeight="1" x14ac:dyDescent="0.2">
      <c r="B103" s="65"/>
      <c r="C103" s="37" t="s">
        <v>111</v>
      </c>
      <c r="D103" s="26">
        <v>15</v>
      </c>
      <c r="E103" s="3">
        <v>6</v>
      </c>
      <c r="F103" s="22">
        <v>50</v>
      </c>
      <c r="G103" s="23">
        <v>12.93</v>
      </c>
      <c r="H103" s="18">
        <v>29.406500000000001</v>
      </c>
      <c r="I103" s="19">
        <f t="shared" si="7"/>
        <v>42.336500000000001</v>
      </c>
      <c r="J103" s="19">
        <v>29.406500000000001</v>
      </c>
      <c r="K103" s="19">
        <v>42.336500000000001</v>
      </c>
      <c r="L103" s="82">
        <f t="shared" si="4"/>
        <v>0</v>
      </c>
      <c r="M103" s="82">
        <f t="shared" si="5"/>
        <v>0</v>
      </c>
    </row>
    <row r="104" spans="2:13" ht="15.95" customHeight="1" x14ac:dyDescent="0.2">
      <c r="B104" s="65"/>
      <c r="C104" s="37" t="s">
        <v>112</v>
      </c>
      <c r="D104" s="26">
        <v>24</v>
      </c>
      <c r="E104" s="3">
        <v>6</v>
      </c>
      <c r="F104" s="22">
        <v>50</v>
      </c>
      <c r="G104" s="23">
        <v>20.69</v>
      </c>
      <c r="H104" s="18">
        <v>31.157500000000002</v>
      </c>
      <c r="I104" s="19">
        <f t="shared" si="7"/>
        <v>51.847500000000004</v>
      </c>
      <c r="J104" s="19">
        <v>31.157500000000002</v>
      </c>
      <c r="K104" s="19">
        <v>51.847500000000004</v>
      </c>
      <c r="L104" s="82">
        <f t="shared" si="4"/>
        <v>0</v>
      </c>
      <c r="M104" s="82">
        <f t="shared" si="5"/>
        <v>0</v>
      </c>
    </row>
    <row r="105" spans="2:13" ht="15.95" customHeight="1" x14ac:dyDescent="0.2">
      <c r="B105" s="65"/>
      <c r="C105" s="37" t="s">
        <v>53</v>
      </c>
      <c r="D105" s="26">
        <v>0</v>
      </c>
      <c r="E105" s="3">
        <v>6</v>
      </c>
      <c r="F105" s="22">
        <v>70</v>
      </c>
      <c r="G105" s="23">
        <v>0</v>
      </c>
      <c r="H105" s="18">
        <v>25.296800000000001</v>
      </c>
      <c r="I105" s="19">
        <f t="shared" si="7"/>
        <v>25.296800000000001</v>
      </c>
      <c r="J105" s="19">
        <v>25.296800000000001</v>
      </c>
      <c r="K105" s="19">
        <v>25.296800000000001</v>
      </c>
      <c r="L105" s="82">
        <f t="shared" si="4"/>
        <v>0</v>
      </c>
      <c r="M105" s="82">
        <f t="shared" si="5"/>
        <v>0</v>
      </c>
    </row>
    <row r="106" spans="2:13" ht="15.95" customHeight="1" x14ac:dyDescent="0.2">
      <c r="B106" s="65"/>
      <c r="C106" s="37" t="s">
        <v>52</v>
      </c>
      <c r="D106" s="26">
        <v>40</v>
      </c>
      <c r="E106" s="3">
        <v>6</v>
      </c>
      <c r="F106" s="22">
        <v>50</v>
      </c>
      <c r="G106" s="23">
        <v>34.49</v>
      </c>
      <c r="H106" s="18">
        <v>40.1494</v>
      </c>
      <c r="I106" s="19">
        <f t="shared" si="7"/>
        <v>74.639399999999995</v>
      </c>
      <c r="J106" s="19">
        <v>40.1494</v>
      </c>
      <c r="K106" s="19">
        <v>74.639399999999995</v>
      </c>
      <c r="L106" s="82">
        <f t="shared" si="4"/>
        <v>0</v>
      </c>
      <c r="M106" s="82">
        <f t="shared" si="5"/>
        <v>0</v>
      </c>
    </row>
    <row r="107" spans="2:13" ht="15.95" customHeight="1" x14ac:dyDescent="0.2">
      <c r="B107" s="65"/>
      <c r="C107" s="37" t="s">
        <v>54</v>
      </c>
      <c r="D107" s="26">
        <v>20</v>
      </c>
      <c r="E107" s="3">
        <v>6</v>
      </c>
      <c r="F107" s="22">
        <v>50</v>
      </c>
      <c r="G107" s="23">
        <v>17.239999999999998</v>
      </c>
      <c r="H107" s="18">
        <v>34.484400000000001</v>
      </c>
      <c r="I107" s="19">
        <f t="shared" si="7"/>
        <v>51.724400000000003</v>
      </c>
      <c r="J107" s="19">
        <v>34.484400000000001</v>
      </c>
      <c r="K107" s="19">
        <v>51.724400000000003</v>
      </c>
      <c r="L107" s="82">
        <f t="shared" si="4"/>
        <v>0</v>
      </c>
      <c r="M107" s="82">
        <f t="shared" si="5"/>
        <v>0</v>
      </c>
    </row>
    <row r="108" spans="2:13" ht="15.95" customHeight="1" x14ac:dyDescent="0.2">
      <c r="B108" s="65"/>
      <c r="C108" s="37" t="s">
        <v>51</v>
      </c>
      <c r="D108" s="26">
        <v>40</v>
      </c>
      <c r="E108" s="3">
        <v>6</v>
      </c>
      <c r="F108" s="22">
        <v>50</v>
      </c>
      <c r="G108" s="23">
        <v>34.49</v>
      </c>
      <c r="H108" s="18">
        <v>27.6143</v>
      </c>
      <c r="I108" s="19">
        <f t="shared" si="7"/>
        <v>62.104300000000002</v>
      </c>
      <c r="J108" s="19">
        <v>27.6143</v>
      </c>
      <c r="K108" s="19">
        <v>62.104300000000002</v>
      </c>
      <c r="L108" s="82">
        <f t="shared" si="4"/>
        <v>0</v>
      </c>
      <c r="M108" s="82">
        <f t="shared" si="5"/>
        <v>0</v>
      </c>
    </row>
    <row r="109" spans="2:13" ht="15.95" customHeight="1" x14ac:dyDescent="0.2">
      <c r="B109" s="65"/>
      <c r="C109" s="37" t="s">
        <v>48</v>
      </c>
      <c r="D109" s="26">
        <v>23</v>
      </c>
      <c r="E109" s="3">
        <v>6</v>
      </c>
      <c r="F109" s="22">
        <v>50</v>
      </c>
      <c r="G109" s="23">
        <v>19.829999999999998</v>
      </c>
      <c r="H109" s="18">
        <v>45.608400000000003</v>
      </c>
      <c r="I109" s="19">
        <f t="shared" si="7"/>
        <v>65.438400000000001</v>
      </c>
      <c r="J109" s="19">
        <v>45.608400000000003</v>
      </c>
      <c r="K109" s="19">
        <v>65.438400000000001</v>
      </c>
      <c r="L109" s="82">
        <f t="shared" si="4"/>
        <v>0</v>
      </c>
      <c r="M109" s="82">
        <f t="shared" si="5"/>
        <v>0</v>
      </c>
    </row>
    <row r="110" spans="2:13" ht="15.95" customHeight="1" x14ac:dyDescent="0.2">
      <c r="B110" s="65"/>
      <c r="C110" s="37" t="s">
        <v>113</v>
      </c>
      <c r="D110" s="26">
        <v>35</v>
      </c>
      <c r="E110" s="3">
        <v>6</v>
      </c>
      <c r="F110" s="22">
        <v>70</v>
      </c>
      <c r="G110" s="23">
        <v>42.25</v>
      </c>
      <c r="H110" s="18">
        <v>44.454799999999999</v>
      </c>
      <c r="I110" s="19">
        <f t="shared" si="7"/>
        <v>86.704800000000006</v>
      </c>
      <c r="J110" s="19">
        <v>44.454799999999999</v>
      </c>
      <c r="K110" s="19">
        <v>86.704800000000006</v>
      </c>
      <c r="L110" s="82">
        <f t="shared" si="4"/>
        <v>0</v>
      </c>
      <c r="M110" s="82">
        <f t="shared" si="5"/>
        <v>0</v>
      </c>
    </row>
    <row r="111" spans="2:13" ht="15.95" customHeight="1" x14ac:dyDescent="0.2">
      <c r="B111" s="65"/>
      <c r="C111" s="37" t="s">
        <v>114</v>
      </c>
      <c r="D111" s="26">
        <v>20</v>
      </c>
      <c r="E111" s="3">
        <v>6</v>
      </c>
      <c r="F111" s="22">
        <v>70</v>
      </c>
      <c r="G111" s="23">
        <v>24.14</v>
      </c>
      <c r="H111" s="18">
        <v>44.454799999999999</v>
      </c>
      <c r="I111" s="19">
        <f t="shared" si="7"/>
        <v>68.594799999999992</v>
      </c>
      <c r="J111" s="19">
        <v>44.454799999999999</v>
      </c>
      <c r="K111" s="19">
        <v>68.594799999999992</v>
      </c>
      <c r="L111" s="82">
        <f t="shared" si="4"/>
        <v>0</v>
      </c>
      <c r="M111" s="82">
        <f t="shared" si="5"/>
        <v>0</v>
      </c>
    </row>
    <row r="112" spans="2:13" ht="15.95" customHeight="1" x14ac:dyDescent="0.2">
      <c r="B112" s="65"/>
      <c r="C112" s="37" t="s">
        <v>115</v>
      </c>
      <c r="D112" s="26">
        <v>24</v>
      </c>
      <c r="E112" s="3">
        <v>6</v>
      </c>
      <c r="F112" s="22">
        <v>70</v>
      </c>
      <c r="G112" s="23">
        <v>28.97</v>
      </c>
      <c r="H112" s="18">
        <v>44.454799999999999</v>
      </c>
      <c r="I112" s="19">
        <f t="shared" si="7"/>
        <v>73.424800000000005</v>
      </c>
      <c r="J112" s="19">
        <v>44.454799999999999</v>
      </c>
      <c r="K112" s="19">
        <v>73.424800000000005</v>
      </c>
      <c r="L112" s="82">
        <f t="shared" si="4"/>
        <v>0</v>
      </c>
      <c r="M112" s="82">
        <f t="shared" si="5"/>
        <v>0</v>
      </c>
    </row>
    <row r="113" spans="2:13" ht="15.95" customHeight="1" x14ac:dyDescent="0.2">
      <c r="B113" s="66"/>
      <c r="C113" s="37" t="s">
        <v>116</v>
      </c>
      <c r="D113" s="26">
        <v>24</v>
      </c>
      <c r="E113" s="3">
        <v>6</v>
      </c>
      <c r="F113" s="22">
        <v>50</v>
      </c>
      <c r="G113" s="23">
        <v>20.69</v>
      </c>
      <c r="H113" s="24">
        <v>31.754899999999999</v>
      </c>
      <c r="I113" s="25">
        <f t="shared" si="7"/>
        <v>52.444900000000004</v>
      </c>
      <c r="J113" s="19">
        <v>31.754899999999999</v>
      </c>
      <c r="K113" s="19">
        <v>52.444900000000004</v>
      </c>
      <c r="L113" s="82">
        <f t="shared" si="4"/>
        <v>0</v>
      </c>
      <c r="M113" s="82">
        <f t="shared" si="5"/>
        <v>0</v>
      </c>
    </row>
    <row r="114" spans="2:13" ht="15" customHeight="1" x14ac:dyDescent="0.2">
      <c r="B114" s="64" t="s">
        <v>55</v>
      </c>
      <c r="C114" s="36" t="s">
        <v>117</v>
      </c>
      <c r="D114" s="33">
        <v>12</v>
      </c>
      <c r="E114" s="15">
        <v>12</v>
      </c>
      <c r="F114" s="16">
        <v>37.5</v>
      </c>
      <c r="G114" s="17">
        <v>16.64</v>
      </c>
      <c r="H114" s="18">
        <v>212.80830000000003</v>
      </c>
      <c r="I114" s="19">
        <f t="shared" si="7"/>
        <v>229.44830000000002</v>
      </c>
      <c r="J114" s="19">
        <v>212.80830000000003</v>
      </c>
      <c r="K114" s="19">
        <v>229.44830000000002</v>
      </c>
      <c r="L114" s="82">
        <f t="shared" si="4"/>
        <v>0</v>
      </c>
      <c r="M114" s="82">
        <f t="shared" si="5"/>
        <v>0</v>
      </c>
    </row>
    <row r="115" spans="2:13" ht="15.95" customHeight="1" x14ac:dyDescent="0.2">
      <c r="B115" s="65"/>
      <c r="C115" s="37" t="s">
        <v>118</v>
      </c>
      <c r="D115" s="26">
        <v>12</v>
      </c>
      <c r="E115" s="3">
        <v>6</v>
      </c>
      <c r="F115" s="22">
        <v>75</v>
      </c>
      <c r="G115" s="23">
        <v>16.64</v>
      </c>
      <c r="H115" s="18">
        <v>150.87439999999998</v>
      </c>
      <c r="I115" s="19">
        <f t="shared" si="7"/>
        <v>167.51439999999997</v>
      </c>
      <c r="J115" s="19">
        <v>150.87439999999998</v>
      </c>
      <c r="K115" s="19">
        <v>167.51439999999997</v>
      </c>
      <c r="L115" s="82">
        <f t="shared" si="4"/>
        <v>0</v>
      </c>
      <c r="M115" s="82">
        <f t="shared" si="5"/>
        <v>0</v>
      </c>
    </row>
    <row r="116" spans="2:13" ht="15.95" customHeight="1" x14ac:dyDescent="0.2">
      <c r="B116" s="65"/>
      <c r="C116" s="37" t="s">
        <v>119</v>
      </c>
      <c r="D116" s="26">
        <v>12</v>
      </c>
      <c r="E116" s="3">
        <v>6</v>
      </c>
      <c r="F116" s="22">
        <v>150</v>
      </c>
      <c r="G116" s="23">
        <v>33.270000000000003</v>
      </c>
      <c r="H116" s="18">
        <v>310.96730000000002</v>
      </c>
      <c r="I116" s="19">
        <f t="shared" si="7"/>
        <v>344.2373</v>
      </c>
      <c r="J116" s="19">
        <v>310.96730000000002</v>
      </c>
      <c r="K116" s="19">
        <v>344.2373</v>
      </c>
      <c r="L116" s="82">
        <f t="shared" si="4"/>
        <v>0</v>
      </c>
      <c r="M116" s="82">
        <f t="shared" si="5"/>
        <v>0</v>
      </c>
    </row>
    <row r="117" spans="2:13" ht="15.95" customHeight="1" x14ac:dyDescent="0.2">
      <c r="B117" s="65"/>
      <c r="C117" s="37" t="s">
        <v>56</v>
      </c>
      <c r="D117" s="26">
        <v>12.5</v>
      </c>
      <c r="E117" s="3">
        <v>3</v>
      </c>
      <c r="F117" s="22">
        <v>75</v>
      </c>
      <c r="G117" s="23">
        <v>8.32</v>
      </c>
      <c r="H117" s="18">
        <v>311.12180000000001</v>
      </c>
      <c r="I117" s="19">
        <f t="shared" si="7"/>
        <v>319.4418</v>
      </c>
      <c r="J117" s="19">
        <v>311.12180000000001</v>
      </c>
      <c r="K117" s="19">
        <v>319.4418</v>
      </c>
      <c r="L117" s="82">
        <f t="shared" si="4"/>
        <v>0</v>
      </c>
      <c r="M117" s="82">
        <f t="shared" si="5"/>
        <v>0</v>
      </c>
    </row>
    <row r="118" spans="2:13" ht="15.95" customHeight="1" x14ac:dyDescent="0.2">
      <c r="B118" s="65"/>
      <c r="C118" s="37" t="s">
        <v>120</v>
      </c>
      <c r="D118" s="26">
        <v>12</v>
      </c>
      <c r="E118" s="3">
        <v>6</v>
      </c>
      <c r="F118" s="22">
        <v>75</v>
      </c>
      <c r="G118" s="23">
        <v>16.64</v>
      </c>
      <c r="H118" s="18">
        <v>215.76439999999999</v>
      </c>
      <c r="I118" s="19">
        <f t="shared" si="7"/>
        <v>232.40440000000001</v>
      </c>
      <c r="J118" s="19">
        <v>215.76439999999999</v>
      </c>
      <c r="K118" s="19">
        <v>232.40440000000001</v>
      </c>
      <c r="L118" s="82">
        <f t="shared" si="4"/>
        <v>0</v>
      </c>
      <c r="M118" s="82">
        <f t="shared" si="5"/>
        <v>0</v>
      </c>
    </row>
    <row r="119" spans="2:13" ht="15.95" customHeight="1" x14ac:dyDescent="0.2">
      <c r="B119" s="65"/>
      <c r="C119" s="37" t="s">
        <v>58</v>
      </c>
      <c r="D119" s="26">
        <v>12</v>
      </c>
      <c r="E119" s="3">
        <v>1</v>
      </c>
      <c r="F119" s="22">
        <v>150</v>
      </c>
      <c r="G119" s="23">
        <v>5.55</v>
      </c>
      <c r="H119" s="18">
        <v>234.73700000000002</v>
      </c>
      <c r="I119" s="19">
        <f t="shared" si="7"/>
        <v>240.28700000000003</v>
      </c>
      <c r="J119" s="19">
        <v>234.73700000000002</v>
      </c>
      <c r="K119" s="19">
        <v>240.28700000000003</v>
      </c>
      <c r="L119" s="82">
        <f t="shared" si="4"/>
        <v>0</v>
      </c>
      <c r="M119" s="82">
        <f t="shared" si="5"/>
        <v>0</v>
      </c>
    </row>
    <row r="120" spans="2:13" ht="15.95" customHeight="1" x14ac:dyDescent="0.2">
      <c r="B120" s="65"/>
      <c r="C120" s="37" t="s">
        <v>122</v>
      </c>
      <c r="D120" s="26">
        <v>12</v>
      </c>
      <c r="E120" s="3">
        <v>6</v>
      </c>
      <c r="F120" s="22">
        <v>75</v>
      </c>
      <c r="G120" s="23">
        <v>16.64</v>
      </c>
      <c r="H120" s="18">
        <v>235.76700000000002</v>
      </c>
      <c r="I120" s="19">
        <f t="shared" si="7"/>
        <v>252.40700000000004</v>
      </c>
      <c r="J120" s="19">
        <v>235.76700000000002</v>
      </c>
      <c r="K120" s="19">
        <v>252.40700000000004</v>
      </c>
      <c r="L120" s="82">
        <f t="shared" si="4"/>
        <v>0</v>
      </c>
      <c r="M120" s="82">
        <f t="shared" si="5"/>
        <v>0</v>
      </c>
    </row>
    <row r="121" spans="2:13" ht="15.95" customHeight="1" x14ac:dyDescent="0.2">
      <c r="B121" s="65"/>
      <c r="C121" s="37" t="s">
        <v>57</v>
      </c>
      <c r="D121" s="26">
        <v>12</v>
      </c>
      <c r="E121" s="3">
        <v>6</v>
      </c>
      <c r="F121" s="22">
        <v>75</v>
      </c>
      <c r="G121" s="23">
        <v>16.64</v>
      </c>
      <c r="H121" s="18">
        <v>190.3646</v>
      </c>
      <c r="I121" s="19">
        <f t="shared" si="7"/>
        <v>207.00459999999998</v>
      </c>
      <c r="J121" s="19">
        <v>190.3646</v>
      </c>
      <c r="K121" s="19">
        <v>207.00459999999998</v>
      </c>
      <c r="L121" s="82">
        <f t="shared" si="4"/>
        <v>0</v>
      </c>
      <c r="M121" s="82">
        <f t="shared" si="5"/>
        <v>0</v>
      </c>
    </row>
    <row r="122" spans="2:13" ht="15.95" customHeight="1" x14ac:dyDescent="0.2">
      <c r="B122" s="66"/>
      <c r="C122" s="37" t="s">
        <v>121</v>
      </c>
      <c r="D122" s="26">
        <v>12</v>
      </c>
      <c r="E122" s="3">
        <v>6</v>
      </c>
      <c r="F122" s="22">
        <v>75</v>
      </c>
      <c r="G122" s="23">
        <v>16.64</v>
      </c>
      <c r="H122" s="18">
        <v>177.97370000000001</v>
      </c>
      <c r="I122" s="19">
        <f t="shared" si="7"/>
        <v>194.61369999999999</v>
      </c>
      <c r="J122" s="19">
        <v>177.97370000000001</v>
      </c>
      <c r="K122" s="19">
        <v>194.61369999999999</v>
      </c>
      <c r="L122" s="82">
        <f t="shared" si="4"/>
        <v>0</v>
      </c>
      <c r="M122" s="82">
        <f t="shared" si="5"/>
        <v>0</v>
      </c>
    </row>
    <row r="123" spans="2:13" ht="15.95" customHeight="1" x14ac:dyDescent="0.2">
      <c r="B123" s="61" t="s">
        <v>59</v>
      </c>
      <c r="C123" s="62"/>
      <c r="D123" s="62"/>
      <c r="E123" s="62"/>
      <c r="F123" s="62"/>
      <c r="G123" s="62"/>
      <c r="H123" s="62"/>
      <c r="I123" s="63"/>
    </row>
    <row r="133" spans="2:11" s="50" customFormat="1" ht="15.95" customHeight="1" x14ac:dyDescent="0.2">
      <c r="B133" s="51"/>
      <c r="C133" s="12"/>
      <c r="D133" s="12"/>
      <c r="E133" s="52"/>
      <c r="F133" s="52"/>
      <c r="G133" s="52"/>
      <c r="H133" s="53"/>
      <c r="I133" s="53"/>
      <c r="J133" s="12"/>
      <c r="K133" s="12"/>
    </row>
    <row r="134" spans="2:11" s="50" customFormat="1" ht="15.95" customHeight="1" x14ac:dyDescent="0.2">
      <c r="B134" s="51"/>
      <c r="C134" s="12"/>
      <c r="D134" s="12"/>
      <c r="E134" s="52"/>
      <c r="F134" s="52"/>
      <c r="G134" s="52"/>
      <c r="H134" s="53"/>
      <c r="I134" s="53"/>
      <c r="J134" s="12"/>
      <c r="K134" s="12"/>
    </row>
    <row r="135" spans="2:11" s="50" customFormat="1" ht="15.95" customHeight="1" x14ac:dyDescent="0.2">
      <c r="B135" s="51"/>
      <c r="C135" s="12"/>
      <c r="D135" s="12"/>
      <c r="E135" s="52"/>
      <c r="F135" s="52"/>
      <c r="G135" s="52"/>
      <c r="H135" s="53"/>
      <c r="I135" s="53"/>
      <c r="J135" s="12"/>
      <c r="K135" s="12"/>
    </row>
    <row r="136" spans="2:11" s="50" customFormat="1" ht="15.95" customHeight="1" x14ac:dyDescent="0.2">
      <c r="B136" s="51"/>
      <c r="C136" s="12"/>
      <c r="D136" s="12"/>
      <c r="E136" s="52"/>
      <c r="F136" s="52"/>
      <c r="G136" s="52"/>
      <c r="H136" s="53"/>
      <c r="I136" s="53"/>
      <c r="J136" s="12"/>
      <c r="K136" s="12"/>
    </row>
    <row r="137" spans="2:11" s="50" customFormat="1" ht="15.95" customHeight="1" x14ac:dyDescent="0.2">
      <c r="B137" s="51"/>
      <c r="C137" s="12"/>
      <c r="D137" s="12"/>
      <c r="E137" s="52"/>
      <c r="F137" s="52"/>
      <c r="G137" s="52"/>
      <c r="H137" s="53"/>
      <c r="I137" s="53"/>
      <c r="J137" s="12"/>
      <c r="K137" s="12"/>
    </row>
    <row r="138" spans="2:11" s="50" customFormat="1" ht="15.95" customHeight="1" x14ac:dyDescent="0.2">
      <c r="B138" s="51"/>
      <c r="C138" s="12"/>
      <c r="D138" s="12"/>
      <c r="E138" s="52"/>
      <c r="F138" s="52"/>
      <c r="G138" s="52"/>
      <c r="H138" s="53"/>
      <c r="I138" s="53"/>
      <c r="J138" s="12"/>
      <c r="K138" s="12"/>
    </row>
    <row r="139" spans="2:11" s="50" customFormat="1" ht="15.95" customHeight="1" x14ac:dyDescent="0.2">
      <c r="B139" s="51"/>
      <c r="C139" s="12"/>
      <c r="D139" s="12"/>
      <c r="E139" s="52"/>
      <c r="F139" s="52"/>
      <c r="G139" s="52"/>
      <c r="H139" s="53"/>
      <c r="I139" s="53"/>
      <c r="J139" s="12"/>
      <c r="K139" s="12"/>
    </row>
    <row r="141" spans="2:11" ht="16.5" customHeight="1" x14ac:dyDescent="0.2"/>
    <row r="167" spans="1:15" s="50" customFormat="1" ht="15.95" customHeight="1" x14ac:dyDescent="0.2">
      <c r="B167" s="51"/>
      <c r="C167" s="12"/>
      <c r="D167" s="12"/>
      <c r="E167" s="52"/>
      <c r="F167" s="52"/>
      <c r="G167" s="52"/>
      <c r="H167" s="53"/>
      <c r="I167" s="53"/>
      <c r="J167" s="12"/>
      <c r="K167" s="12"/>
    </row>
    <row r="168" spans="1:15" s="11" customFormat="1" ht="15.95" customHeight="1" x14ac:dyDescent="0.2">
      <c r="A168" s="12"/>
      <c r="B168" s="51"/>
      <c r="C168" s="12"/>
      <c r="D168" s="12"/>
      <c r="E168" s="52"/>
      <c r="F168" s="52"/>
      <c r="G168" s="52"/>
      <c r="H168" s="53"/>
      <c r="I168" s="53"/>
      <c r="J168" s="12"/>
      <c r="K168" s="12"/>
      <c r="L168" s="12"/>
      <c r="M168" s="12"/>
      <c r="N168" s="12"/>
      <c r="O168" s="12"/>
    </row>
  </sheetData>
  <mergeCells count="15">
    <mergeCell ref="B97:B113"/>
    <mergeCell ref="B114:B122"/>
    <mergeCell ref="B6:B46"/>
    <mergeCell ref="B2:I2"/>
    <mergeCell ref="B3:B5"/>
    <mergeCell ref="D3:F3"/>
    <mergeCell ref="G3:I3"/>
    <mergeCell ref="C4:F4"/>
    <mergeCell ref="G4:I4"/>
    <mergeCell ref="B64:B65"/>
    <mergeCell ref="B95:B96"/>
    <mergeCell ref="B66:B71"/>
    <mergeCell ref="B47:B61"/>
    <mergeCell ref="B72:B77"/>
    <mergeCell ref="B78:B94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rowBreaks count="2" manualBreakCount="2">
    <brk id="59" max="10" man="1"/>
    <brk id="12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HSSC Price List 2017 FINAL</vt:lpstr>
      <vt:lpstr>'HSSC Price List 2017 FINAL'!Print_Area</vt:lpstr>
      <vt:lpstr>'HSSC Price List 2017 FINAL'!Print_Titles</vt:lpstr>
    </vt:vector>
  </TitlesOfParts>
  <Company>William Grant &amp; Sons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Dowson</dc:creator>
  <cp:lastModifiedBy>Alan Allford</cp:lastModifiedBy>
  <cp:lastPrinted>2017-01-24T14:15:11Z</cp:lastPrinted>
  <dcterms:created xsi:type="dcterms:W3CDTF">2015-10-28T17:08:31Z</dcterms:created>
  <dcterms:modified xsi:type="dcterms:W3CDTF">2017-12-21T09:57:23Z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